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09" firstSheet="6" activeTab="13"/>
  </bookViews>
  <sheets>
    <sheet name="งบทดลอง (ก่อนปิดบัญชี)" sheetId="1" r:id="rId1"/>
    <sheet name="รายละเอียดประกอบงบทดลอง ก่อนปิด" sheetId="2" r:id="rId2"/>
    <sheet name="รายงานรับจ่ายเงินสด" sheetId="3" r:id="rId3"/>
    <sheet name="ประกอบรายงานรับจ่ายเงินสด" sheetId="4" r:id="rId4"/>
    <sheet name="งบทดลอง(หลังปิดบัญชี)" sheetId="5" r:id="rId5"/>
    <sheet name="รายละเอียดประกอบงบทดลอง หลังปิด" sheetId="6" r:id="rId6"/>
    <sheet name="งบรายรับรายจ่าย" sheetId="7" r:id="rId7"/>
    <sheet name="รายละเอียดประกอบงบรายรับรายจ่าย" sheetId="8" r:id="rId8"/>
    <sheet name="งบแสดงฐานะการเงิน" sheetId="9" r:id="rId9"/>
    <sheet name="งบทรัพย์สิน" sheetId="10" r:id="rId10"/>
    <sheet name="บัญชีรายละเอียดทรัพย์สิน" sheetId="11" r:id="rId11"/>
    <sheet name="งบเงินสะสม" sheetId="12" r:id="rId12"/>
    <sheet name="รายละเอียดการจ่ายเงินสะสม" sheetId="13" r:id="rId13"/>
    <sheet name="รายงานกระแสเงินสด" sheetId="14" r:id="rId14"/>
  </sheets>
  <definedNames>
    <definedName name="_xlnm.Print_Area" localSheetId="9">'งบทรัพย์สิน'!$A$1:$N$32</definedName>
    <definedName name="_xlnm.Print_Area" localSheetId="3">'ประกอบรายงานรับจ่ายเงินสด'!$A$1:$D$26</definedName>
    <definedName name="_xlnm.Print_Area" localSheetId="12">'รายละเอียดการจ่ายเงินสะสม'!$A$1:$I$113</definedName>
    <definedName name="_xlnm.Print_Area" localSheetId="1">'รายละเอียดประกอบงบทดลอง ก่อนปิด'!$A$1:$C$23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M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เพิ่มงวดนี้ 
เป็นเงิน 87,300 บาท</t>
        </r>
      </text>
    </comment>
    <comment ref="M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เพิ่มงวดนี้
เป็นเงิน 111,600 บาท</t>
        </r>
      </text>
    </comment>
  </commentList>
</comments>
</file>

<file path=xl/sharedStrings.xml><?xml version="1.0" encoding="utf-8"?>
<sst xmlns="http://schemas.openxmlformats.org/spreadsheetml/2006/main" count="1025" uniqueCount="507">
  <si>
    <t>งบทดลอง  (หลังปิดบัญชี)</t>
  </si>
  <si>
    <t>เงินฝากธนาคารกรุงไทย   826-1-09404-9</t>
  </si>
  <si>
    <t>เงินฝากธนาคารกรุงไทย   826-1-30054-4</t>
  </si>
  <si>
    <t>เงินฝากธนาคารกรุงไทย   826-1-33877-0</t>
  </si>
  <si>
    <t>เงินฝากธนาคารกรุงไทย   826-6-00850-7</t>
  </si>
  <si>
    <t>รายได้ค้างรับ</t>
  </si>
  <si>
    <t>เงินนอกงบประมาณ  - เงินกองทุนโครงการเศรษฐกิจฯ บ/ช 2</t>
  </si>
  <si>
    <t>ทุนสำรองเงินสะสม</t>
  </si>
  <si>
    <t>เงินสะสม</t>
  </si>
  <si>
    <t>เงินรับฝาก</t>
  </si>
  <si>
    <t xml:space="preserve">          -  ภาษีหัก ณ ที่จ่าย</t>
  </si>
  <si>
    <t xml:space="preserve">          -  เงินมัดจำประกันสัญญา</t>
  </si>
  <si>
    <t>รายการ</t>
  </si>
  <si>
    <t>รหัสบัญชี</t>
  </si>
  <si>
    <t>เดบิต</t>
  </si>
  <si>
    <t>เครดิต</t>
  </si>
  <si>
    <t>-</t>
  </si>
  <si>
    <t>องค์การบริหารส่วนตำบลเชียรใหญ่</t>
  </si>
  <si>
    <t>ค่าใช้สอย</t>
  </si>
  <si>
    <t>ค่าวัสดุ</t>
  </si>
  <si>
    <t>ค่าครุภัณฑ์</t>
  </si>
  <si>
    <t>งบกลาง</t>
  </si>
  <si>
    <t>องค์การบริหารส่วนตำบลเชียรใหญ่  อำเภอเชียรใหญ่  จังหวัดนครศรีธรรมราช</t>
  </si>
  <si>
    <t>ประมาณการ</t>
  </si>
  <si>
    <t>รายรับจริง</t>
  </si>
  <si>
    <t>+</t>
  </si>
  <si>
    <t>สูง</t>
  </si>
  <si>
    <t>ต่ำ</t>
  </si>
  <si>
    <t>รายรับตามประมาณการ</t>
  </si>
  <si>
    <t>รายรับ</t>
  </si>
  <si>
    <t xml:space="preserve">     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</si>
  <si>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</si>
  <si>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</si>
  <si>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</si>
  <si>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ภาษีจัดสรร</t>
  </si>
  <si>
    <t>เงินอุดหนุน</t>
  </si>
  <si>
    <t>รวมเงินตามประมาณการรายรับทั้งสิ้น</t>
  </si>
  <si>
    <t>รวมรายรับทั้งสิ้น</t>
  </si>
  <si>
    <t>รายจ่ายตามประมาณการ</t>
  </si>
  <si>
    <t>ค่าตอบแทน</t>
  </si>
  <si>
    <t>ค่าสาธารณูปโภค</t>
  </si>
  <si>
    <t xml:space="preserve">ค่าที่ดินและสิ่งก่อสร้าง </t>
  </si>
  <si>
    <t>รายจ่ายอื่น</t>
  </si>
  <si>
    <t>รวมรายจ่ายตามประมาณการรายจ่ายทั้งสิ้น</t>
  </si>
  <si>
    <t xml:space="preserve">                       รวมรายจ่ายทั้งสิ้น</t>
  </si>
  <si>
    <t xml:space="preserve">                                 สูงกว่า</t>
  </si>
  <si>
    <t xml:space="preserve">  รายรับ                                       รายจ่าย</t>
  </si>
  <si>
    <t xml:space="preserve">                               (ต่ำกว่า)</t>
  </si>
  <si>
    <t>รายจ่ายจริง</t>
  </si>
  <si>
    <t>องค์การบริหารส่วนตำบลเชียรใหญ่  อำเภอเชียรใหญ่   จังหวัดนครศรีธรรมราช</t>
  </si>
  <si>
    <t>งบแสดงฐานะการเงิน</t>
  </si>
  <si>
    <t>ทรัพย์สิน</t>
  </si>
  <si>
    <t>ทรัพย์สินตามงบทรัพย์สิน</t>
  </si>
  <si>
    <t>เงินสดในมือ</t>
  </si>
  <si>
    <t>เงินสด</t>
  </si>
  <si>
    <t>เงินฝากธนาคาร  กรุงไทย  826-1-30054-4</t>
  </si>
  <si>
    <t>เงินฝากธนาคาร  กรุงไทย  826-1-33877-0</t>
  </si>
  <si>
    <t>เงินฝากธนาคาร  กรุงไทย  826-6-00850-7</t>
  </si>
  <si>
    <t>หนี้สินและเงินสะสม</t>
  </si>
  <si>
    <t>ทุนทรัพย์สิน</t>
  </si>
  <si>
    <t xml:space="preserve">เงินรับฝากต่าง ๆ </t>
  </si>
  <si>
    <t>เงินทุนสำรองเงินสะสม</t>
  </si>
  <si>
    <t>เงินกองทุนโครงการเศรษฐกิจชุมชนฯ บ/ช 2</t>
  </si>
  <si>
    <t xml:space="preserve">                            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</si>
  <si>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</si>
  <si>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</si>
  <si>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</si>
  <si>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</si>
  <si>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</si>
  <si>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</si>
  <si>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</si>
  <si>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</si>
  <si>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</si>
  <si>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 -  ที่ดิน</t>
  </si>
  <si>
    <t xml:space="preserve">  -  อาคาร</t>
  </si>
  <si>
    <t>ข</t>
  </si>
  <si>
    <t>สังหาริมทรัพย์</t>
  </si>
  <si>
    <t xml:space="preserve">  -  เครื่องใช้สำนักงาน</t>
  </si>
  <si>
    <t>จำหน่ายงวดนี้</t>
  </si>
  <si>
    <t>รายได้องค์การบริหาร</t>
  </si>
  <si>
    <t>ส่วนตำบล</t>
  </si>
  <si>
    <t>เงินอุดหนุนรัฐบาล</t>
  </si>
  <si>
    <t>จ่ายขาดเงินสะสม</t>
  </si>
  <si>
    <t>สำรองรายรับ</t>
  </si>
  <si>
    <t xml:space="preserve">          </t>
  </si>
  <si>
    <t>(ลงชื่อ)  ......................................................                                         (ลงชื่อ)  ..............................................................                                           (ลงชื่อ)  ............................................................</t>
  </si>
  <si>
    <t>งบเงินสะสม</t>
  </si>
  <si>
    <t>1.  หายอดเงินสะสมจากงบแสดงฐานะการเงิน</t>
  </si>
  <si>
    <t>ยอดเงินสะสมขององค์กรปกครองส่วนท้องถิ่น</t>
  </si>
  <si>
    <t>2.  พิสูจน์ยอดเงินสะสมจากบัญชีเงินสด  เงินฝากธนาคาร</t>
  </si>
  <si>
    <t xml:space="preserve">บัญชีเงินรับฝากต่าง ๆ </t>
  </si>
  <si>
    <t>บัญชีเงินทุนสำรองเงินสะสม</t>
  </si>
  <si>
    <t>บัญชีรายได้ค้างรับ</t>
  </si>
  <si>
    <t xml:space="preserve"> -</t>
  </si>
  <si>
    <t>กันเงิน (รายจ่ายค้างจ่าย)</t>
  </si>
  <si>
    <t xml:space="preserve">  - ป้ายประชาสัมพันธ์</t>
  </si>
  <si>
    <t xml:space="preserve">  - เครื่องสูบน้ำไฟฟ้า</t>
  </si>
  <si>
    <t xml:space="preserve">  -  ครุภัณฑ์งานบ้านงานครัว</t>
  </si>
  <si>
    <t xml:space="preserve">  -  ครุภัณฑ์พาหนะ</t>
  </si>
  <si>
    <t xml:space="preserve">  -  ครุภัณฑ์สำรวจ</t>
  </si>
  <si>
    <t xml:space="preserve">  -  ครุภัณฑ์สำนักงาน</t>
  </si>
  <si>
    <t xml:space="preserve">  -  ครุภัณฑ์คอมพิวเตอร์</t>
  </si>
  <si>
    <t xml:space="preserve">  -  ครุภัณฑ์โรงงาน</t>
  </si>
  <si>
    <t xml:space="preserve">  -  ครุภัณฑ์ก่อสร้าง</t>
  </si>
  <si>
    <t xml:space="preserve">  - ครุภัณฑ์การกีฬา</t>
  </si>
  <si>
    <t xml:space="preserve">  -  ครุภัณฑ์วิทยาศาสตร์ฯ</t>
  </si>
  <si>
    <t xml:space="preserve">  - ครุภัณฑ์สาธารณะ</t>
  </si>
  <si>
    <t xml:space="preserve">  - ครุภัณฑ์การเกษตร</t>
  </si>
  <si>
    <t>การปรับปรุงทรัพย์สินให้</t>
  </si>
  <si>
    <t>ตรงกับทะเบียนทรัพย์สิน</t>
  </si>
  <si>
    <t xml:space="preserve">             หัวหน้าส่วนการคลัง                                                                        ปลัดองค์การบริหารส่วนตำบลเชียรใหญ่                                               นายกองค์การบริหารส่วนตำบลเชียรใหญ่</t>
  </si>
  <si>
    <t xml:space="preserve">            (นางพรทิพย์   คงทอง)                                                                                    (นายวิชัย    สงอาจิน)                                                                       (นายประสาสน์    ศรีเจริญ)</t>
  </si>
  <si>
    <t xml:space="preserve"> (ลงชื่อ)  ...........................................                                                      (ลงชื่อ)  ...................................................                                          (ลงชื่อ)  ...................................................</t>
  </si>
  <si>
    <t>รายได้เบ็ดเตล็ด</t>
  </si>
  <si>
    <t xml:space="preserve"> +</t>
  </si>
  <si>
    <t>ณ  วันที่  30  กันยายน  2552</t>
  </si>
  <si>
    <t>บาท</t>
  </si>
  <si>
    <t xml:space="preserve">รายละเอียดประกอบงบทดลอง  หลังปิดบัญชี </t>
  </si>
  <si>
    <t xml:space="preserve">  -</t>
  </si>
  <si>
    <t>อุดหนุนเฉพาะกิจ</t>
  </si>
  <si>
    <t>รวม</t>
  </si>
  <si>
    <t>การเกษตร</t>
  </si>
  <si>
    <t>การพาณิชย์</t>
  </si>
  <si>
    <t>รายจ่าย</t>
  </si>
  <si>
    <t>รวมรายรับ</t>
  </si>
  <si>
    <t>รวมรายจ่าย</t>
  </si>
  <si>
    <t>โครงการ</t>
  </si>
  <si>
    <t>ที่สภาอนุมัติ</t>
  </si>
  <si>
    <t>จำนวนเงิน</t>
  </si>
  <si>
    <t>รวมเป็นเงินทั้งสิ้น</t>
  </si>
  <si>
    <t>งบแสดงฐานะการเงิน  (เงินโครงการเศรษฐกิจชุมชน)</t>
  </si>
  <si>
    <t>เงินทุนโครงการเศรษฐกิจชุมชน</t>
  </si>
  <si>
    <t>ดอกเบี้ยเงินฝากธนาคาร</t>
  </si>
  <si>
    <t>ค่าปรับกรณีผิดสัญญา</t>
  </si>
  <si>
    <t>ปรับปรุงลดยอดเข้าหักบัญชีลูกหนี้</t>
  </si>
  <si>
    <t>หัก</t>
  </si>
  <si>
    <t>เงินฝากธนาคาร บัญชีออมทรัพย์ 826-1-30054-4</t>
  </si>
  <si>
    <t>ลูกหนี้เงินยืม</t>
  </si>
  <si>
    <t>เงินเดือน (ฝ่ายการเมือง)</t>
  </si>
  <si>
    <t>เงินเดือน (ฝ่ายประจำ)</t>
  </si>
  <si>
    <t xml:space="preserve"> </t>
  </si>
  <si>
    <t>1.  อุดหนุนเฉพาะกิจสำหรับเงินสวัสดิการคนชรา</t>
  </si>
  <si>
    <t>2.  อุดหนุนเฉพาะกิจสำหรับเงินสวัสดิการคนพิการ</t>
  </si>
  <si>
    <t>รวมเงินรายจ่ายเงินอุดหนุนที่รัฐบาลให้โดยระบุวัตถุประสงค์ / อุดหนุนเฉพาะกิจ</t>
  </si>
  <si>
    <t>รายได้ค้างรับ (ภาษีบำรุงท้องที่)</t>
  </si>
  <si>
    <t>ค่าที่ดินและสิ่งก่อสร้าง</t>
  </si>
  <si>
    <t>องค์การบริหารส่วนตำบลเชียรใหญ่ อำเภอเชียรใหญ่ จังหวัดนครศรีธรรมราช</t>
  </si>
  <si>
    <t>ลำดับ</t>
  </si>
  <si>
    <t>วันเดือนปี</t>
  </si>
  <si>
    <t>ปรากฎในแผนงาน</t>
  </si>
  <si>
    <t>ปรากฎในงาน</t>
  </si>
  <si>
    <t>รายชื่อ</t>
  </si>
  <si>
    <t>ที่</t>
  </si>
  <si>
    <t>ที่อนุมัติ</t>
  </si>
  <si>
    <t>ที่เบิกจ่าย</t>
  </si>
  <si>
    <t>ผู้ขาย/ผู้รับจ้าง</t>
  </si>
  <si>
    <t xml:space="preserve">           </t>
  </si>
  <si>
    <t>กันเงิน /รายจ่ายค้างจ่าย</t>
  </si>
  <si>
    <t>บัญชีเงินกองทุนโครงการเศรษฐกิจชุมชน</t>
  </si>
  <si>
    <t>เงินฝากธนาคารกรุงไทย  826-1-09404-9</t>
  </si>
  <si>
    <t>เงินฝากธนาคารกรุงไทย  826-1-30054-4</t>
  </si>
  <si>
    <t>เงินฝากธนาคารกรุงไทย  826-1-33877-0</t>
  </si>
  <si>
    <t>เงินฝากธนาคารกรุงไทย  826-6-00850-7</t>
  </si>
  <si>
    <t>เงินรายได้ค้างรับ</t>
  </si>
  <si>
    <t>เงินอุดหนุนเฉพาะกิจ</t>
  </si>
  <si>
    <t>เงินรายรับ</t>
  </si>
  <si>
    <t>เงินรับฝาก   (หมายเหตุ 1) ประกอบงบ</t>
  </si>
  <si>
    <t>110201</t>
  </si>
  <si>
    <t>110203</t>
  </si>
  <si>
    <t>110300</t>
  </si>
  <si>
    <t>510000</t>
  </si>
  <si>
    <t>521000</t>
  </si>
  <si>
    <t>522000</t>
  </si>
  <si>
    <t>531000</t>
  </si>
  <si>
    <t>532000</t>
  </si>
  <si>
    <t>533000</t>
  </si>
  <si>
    <t>534000</t>
  </si>
  <si>
    <t>560000</t>
  </si>
  <si>
    <t>541000</t>
  </si>
  <si>
    <t>550000</t>
  </si>
  <si>
    <t>300000</t>
  </si>
  <si>
    <t>320000</t>
  </si>
  <si>
    <t>400000</t>
  </si>
  <si>
    <t>230100</t>
  </si>
  <si>
    <t>งบทดลอง  (ก่อนปิดบัญชี)</t>
  </si>
  <si>
    <t>เงินรับฝาก  (หมายเหตุ 1)</t>
  </si>
  <si>
    <t>บัญชีเงินภาษีหัก ณ  ที่จ่าย</t>
  </si>
  <si>
    <t>บัญชีเงินมัดจำประกันสัญญา</t>
  </si>
  <si>
    <t>บัญชีเงินค่าใช้จ่าย 5%</t>
  </si>
  <si>
    <t>บัญชีเงินส่วนลด 6%</t>
  </si>
  <si>
    <t>รวมเงินรายรับเงินอุดหนุนที่รัฐบาลให้โดยระบุวัตถุประสงค์ / อุดหนุนเฉพาะกิจ</t>
  </si>
  <si>
    <t xml:space="preserve">  - ครุภัณฑ์ไฟฟ้าและวิทยุ</t>
  </si>
  <si>
    <t>เงินอุดหนุนจากหน่วยงานอื่น</t>
  </si>
  <si>
    <t>รายงานกระแสเงินสด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</si>
  <si>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</si>
  <si>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</si>
  <si>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</si>
  <si>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</si>
  <si>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รับเงินกู้</t>
  </si>
  <si>
    <t>รับเงินอื่น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</si>
  <si>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</si>
  <si>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</si>
  <si>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</si>
  <si>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</si>
  <si>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จ่ายเงินกู้</t>
  </si>
  <si>
    <t>จ่ายเงินอื่น</t>
  </si>
  <si>
    <t>รายรับสูง หรือ (ต่ำ) กว่ารายจ่าย</t>
  </si>
  <si>
    <t>รายละเอียดทรัพย์สิน</t>
  </si>
  <si>
    <t>รายการ/ยี่ห้อ ชนิด แบบ</t>
  </si>
  <si>
    <t>ราคาต่อหน่วย</t>
  </si>
  <si>
    <t>จำนวนหน่วย</t>
  </si>
  <si>
    <t>ราคารวม</t>
  </si>
  <si>
    <t>วัน เดือน ปี ที่ได้มา</t>
  </si>
  <si>
    <t>รับโอนทรัพย์สิน</t>
  </si>
  <si>
    <t xml:space="preserve">          -  เงินส่วนลด 6 %</t>
  </si>
  <si>
    <t>ลูกหนี้เงินยืมเงินงบประมาณ</t>
  </si>
  <si>
    <t>75</t>
  </si>
  <si>
    <t>3.  อุดหนุนเฉพาะกิจสำหรับศูนย์พัฒนาเด็กเล็กวัยเตาะแตะ</t>
  </si>
  <si>
    <t>110605</t>
  </si>
  <si>
    <t>210402</t>
  </si>
  <si>
    <t>เงินรายจ่ายรอจ่าย</t>
  </si>
  <si>
    <t>เงินกันเงิน (รายจ่ายค้างจ่าย)</t>
  </si>
  <si>
    <t>210500</t>
  </si>
  <si>
    <t>อำเภอเชียรใหญ่               จังหวัดนครศรีธรรมราช</t>
  </si>
  <si>
    <t>รายงาน รับ - จ่าย เงินสด</t>
  </si>
  <si>
    <t>จนถึงปัจจุบัน</t>
  </si>
  <si>
    <t>รหัส</t>
  </si>
  <si>
    <t>เดือนนี้</t>
  </si>
  <si>
    <t>เกิดขึ้นจริง</t>
  </si>
  <si>
    <t>บัญชี</t>
  </si>
  <si>
    <t>ยอดยกมา</t>
  </si>
  <si>
    <t>411000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</si>
  <si>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</si>
  <si>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</si>
  <si>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</si>
  <si>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เงินอุดหนุนทั่วไป</t>
  </si>
  <si>
    <t>รับฝาก (หมายเหตุ 2)</t>
  </si>
  <si>
    <t xml:space="preserve">                 งบกลาง</t>
  </si>
  <si>
    <t xml:space="preserve">                 งบกลาง  (อุดหนุนทั่วไป)</t>
  </si>
  <si>
    <t xml:space="preserve">                 เงินเดือนฝ่ายการเมือง</t>
  </si>
  <si>
    <t xml:space="preserve">                 เงินเดือนฝ่ายประจำ</t>
  </si>
  <si>
    <t xml:space="preserve">                 ค่าตอบแทน</t>
  </si>
  <si>
    <t xml:space="preserve">                 ค่าตอบแทน  (อุดหนุนทั่วไป)</t>
  </si>
  <si>
    <t xml:space="preserve">                 ค่าใช้สอย</t>
  </si>
  <si>
    <t xml:space="preserve">                 ค่าใช้สอย  (อุดหนุนทั่วไป)</t>
  </si>
  <si>
    <t xml:space="preserve">                 ค่าวัสดุ</t>
  </si>
  <si>
    <t xml:space="preserve">                 ค่าวัสดุ  (อุดหนุนทั่วไป)</t>
  </si>
  <si>
    <t xml:space="preserve">                 ค่าสาธารณูปโภค</t>
  </si>
  <si>
    <t xml:space="preserve">                 ค่าสาธารณูปโภค (เงินอุดหนุนทั่วไป)</t>
  </si>
  <si>
    <t xml:space="preserve">                 เงินอุดหนุน</t>
  </si>
  <si>
    <t xml:space="preserve">                 เงินอุดหนุน  (อุดหนุนทั่วไป)</t>
  </si>
  <si>
    <t xml:space="preserve">                 รายจ่ายอื่น ๆ </t>
  </si>
  <si>
    <t xml:space="preserve">                 ค่าครุภัณฑ์  </t>
  </si>
  <si>
    <t xml:space="preserve">                 ที่ดินและสิ่งก่อสร้าง</t>
  </si>
  <si>
    <t xml:space="preserve">                 เงินรับฝาก (หมายเหตุ 2)</t>
  </si>
  <si>
    <t xml:space="preserve">                 รายจ่ายรอจ่าย</t>
  </si>
  <si>
    <t xml:space="preserve">                 กันเงิน (รายจ่ายค้างจ่าย)</t>
  </si>
  <si>
    <t xml:space="preserve">                 ลูกหนี้เงินยืมเงินงบประมาณ</t>
  </si>
  <si>
    <t xml:space="preserve">                 ลูกหนี้เงินยืมเงินสะสม</t>
  </si>
  <si>
    <t xml:space="preserve">                 เงินอุดหนุนเฉพาะกิจ</t>
  </si>
  <si>
    <t>สูงกว่า</t>
  </si>
  <si>
    <t xml:space="preserve">            รายรับ                                 รายจ่าย</t>
  </si>
  <si>
    <t>(ต่ำกว่า)</t>
  </si>
  <si>
    <t>ยอดยกไป</t>
  </si>
  <si>
    <t>ลูกหนี้เงินยืมเงินสะสม</t>
  </si>
  <si>
    <t xml:space="preserve">                 เงินสะสม</t>
  </si>
  <si>
    <t>รายละเอียดประกอบงบ  รายงาน รับ - จ่ายเงิน</t>
  </si>
  <si>
    <t>รับ</t>
  </si>
  <si>
    <t>จ่าย</t>
  </si>
  <si>
    <t>หมายเหตุ</t>
  </si>
  <si>
    <t>รวมเป็นเงิน</t>
  </si>
  <si>
    <t>25</t>
  </si>
  <si>
    <t xml:space="preserve">          -  เงินค่าใช้จ่าย 5 %</t>
  </si>
  <si>
    <t>บริหารงานทั่วไป</t>
  </si>
  <si>
    <t>รายการที่ 3</t>
  </si>
  <si>
    <t>เงินอุดหนุนที่รัฐบาลให้โดยระบุวัตถุประสงค์ / เฉพาะกิจ</t>
  </si>
  <si>
    <t>เงินฝากธนาคาร  กรุงไทย  826-1-09404-9</t>
  </si>
  <si>
    <t>110100</t>
  </si>
  <si>
    <t>เงินฝากธนาคาร   ธกส.  01-841-8-65406-0</t>
  </si>
  <si>
    <t>542000</t>
  </si>
  <si>
    <t>เงินอุดหนุนเฉพาะกิจสำหรับสวัสดิการผู้สูงอายุ</t>
  </si>
  <si>
    <t>เงินอุดหนุนเฉพาะกิจสำหรับสวัสดิการผู้พิการ</t>
  </si>
  <si>
    <t>เงินอุดหนุนเฉพาะกิจสำหรับสำหรับศูนย์พัฒนาเด็ก</t>
  </si>
  <si>
    <t>เงินอุดหนุนเฉพาะกิจสำหรับสำหรับศูนย์พัฒนาเด็กค่าจัดการเรียนการสอน</t>
  </si>
  <si>
    <t>เงินกองทุนโครงการเศรษฐกิจชุมชน บ/ช 2</t>
  </si>
  <si>
    <t>รายละเอียดประกอบงบทดลอง (ก่อนปิดบัญชี)</t>
  </si>
  <si>
    <t xml:space="preserve">                 ที่ดินและสิ่งก่อสร้าง (อุดหนุนทั่วไป)</t>
  </si>
  <si>
    <t>เงินรับฝาก  (หมายเหตุ 2)</t>
  </si>
  <si>
    <t xml:space="preserve">บัญชีเงินกองทุนโครงการเศรษฐกิจชุมชน </t>
  </si>
  <si>
    <t>รายจ่ายที่จ่ายจากเงินอุดหนุนที่รัฐบาลให้โดยระบุวัตถุประสงค์ / เฉพาะกิจ*</t>
  </si>
  <si>
    <t>6. อุดหนุนเฉพาะกิจสำหรับศูนย์พัฒนาเด็กเล็ก (ค่าจัดการเรียนการสอน)</t>
  </si>
  <si>
    <t>เงินฝากธนาคาร  ธกส.  01-841-8-65406-0</t>
  </si>
  <si>
    <t>บ้านคลองแดน</t>
  </si>
  <si>
    <t>รายการที่ 11</t>
  </si>
  <si>
    <t>รายการที่ 7</t>
  </si>
  <si>
    <t>ร้านวิชิตพาณิชย์</t>
  </si>
  <si>
    <t>รายการที่ 8</t>
  </si>
  <si>
    <t>บ้านหัวป่า</t>
  </si>
  <si>
    <t>บ้านเพิง</t>
  </si>
  <si>
    <t>รายการที่ 9</t>
  </si>
  <si>
    <t>รายการที่ 5</t>
  </si>
  <si>
    <t>บ้านบางจันทร์</t>
  </si>
  <si>
    <t>รายการที่ 6</t>
  </si>
  <si>
    <t>รายการที่ 12</t>
  </si>
  <si>
    <t>รายการที่ 1</t>
  </si>
  <si>
    <t>ส่งเสริมการเกษตร</t>
  </si>
  <si>
    <t>รายการที่ 13</t>
  </si>
  <si>
    <t>รายการที่ 2</t>
  </si>
  <si>
    <t>(กันเงินต่อนายก)</t>
  </si>
  <si>
    <t>(กันเงินต่อสภา)</t>
  </si>
  <si>
    <t>(ลงชื่อ)  .............................................                       (ลงชื่อ)  .........................................                   (ลงชื่อ)  ........................................</t>
  </si>
  <si>
    <t>ครุภัณฑ์คอมพิวเตอร์</t>
  </si>
  <si>
    <t>เครื่องคอมพิวเตอร์</t>
  </si>
  <si>
    <t>1 เครื่อง</t>
  </si>
  <si>
    <t>เครื่องควบคุมและสำรองไฟฟ้า</t>
  </si>
  <si>
    <t xml:space="preserve"> - ครุภัณฑ์ทั่วไป</t>
  </si>
  <si>
    <t xml:space="preserve">  - ครุภัณฑ์อื่น ๆ </t>
  </si>
  <si>
    <t>รายละเอียดการจ่ายขาดเงินสะสมประกอบงบ ประจำปี 2557</t>
  </si>
  <si>
    <t>ณ วันที่ 30  กันยายน  2557</t>
  </si>
  <si>
    <t>โครงการก่อสร้างหอถังสูงประปาหมู่บ้าน หมู่ 1</t>
  </si>
  <si>
    <t>บ้านดอนโพธิ์</t>
  </si>
  <si>
    <t>กิจการประปา</t>
  </si>
  <si>
    <t>หจก.แอเรีย ดีคอนส.</t>
  </si>
  <si>
    <t>โครงการวางท่อระบายน้ำ คสล.ทางข้ามเยื้องถนนทาง</t>
  </si>
  <si>
    <t>เข้าวัดเชียรใหญ่ หมู่ที่ 5 บ้านเชียรใหญ่</t>
  </si>
  <si>
    <t>นายสิทธิชัย  บัวจันทร์</t>
  </si>
  <si>
    <t>โครงการซ่อมแซมท่อจ่ายน้ำประปาหมู่บ้าน หมู่ที่ 4</t>
  </si>
  <si>
    <t>โครงการขุดลอกเหมืองส่งน้ำสายมาบผักบุ้ง หมู่ที่ 2</t>
  </si>
  <si>
    <t>บ้านบางพระ</t>
  </si>
  <si>
    <t>โครงการก่อสร้างถนนลาดยางผิวจราจรแอสฟัลต์ติก</t>
  </si>
  <si>
    <t>คอนกรีต หมู่ที่ 7 สายบางหว้า</t>
  </si>
  <si>
    <t>ก่อสร้างโครงสร้างพื้นฐาน</t>
  </si>
  <si>
    <t>อุตสาหกรรมและการ</t>
  </si>
  <si>
    <t>โยธา</t>
  </si>
  <si>
    <t>หจก.นครไทยพัฒนา</t>
  </si>
  <si>
    <t>ก่อสร้าง</t>
  </si>
  <si>
    <t>โครงการขุดลอกเหมืองส่งน้ำสายวัดเชียรใหญ่</t>
  </si>
  <si>
    <t>หมู่ที่ 5 บ้านเชียรใหญ่</t>
  </si>
  <si>
    <t>นายสมยศ  บัวทอง</t>
  </si>
  <si>
    <t>โครงการขุดลอกเหมืองส่งน้ำสายทหาร หมู่ที่ 1</t>
  </si>
  <si>
    <t>โครงการปรับปรุงถนนสายดอนโพธิ์ออก หมู่ที่ 1</t>
  </si>
  <si>
    <t>นายเนทวี  ประพันธ์</t>
  </si>
  <si>
    <t>โครงการขุดลอกเหมืองส่งน้ำสายเศรษฐกิจ หมู่ที่ 6</t>
  </si>
  <si>
    <t>บ้านหนองดือเล</t>
  </si>
  <si>
    <t>โครงการปรับปรุงถนนสายบางเลียบหมู่ที่ 8 บ้าน</t>
  </si>
  <si>
    <t>บางเลียบ</t>
  </si>
  <si>
    <t>โครงการขุดลอกเหมืองส่งน้ำสายบางจันทร์ หมู่ที่ 7</t>
  </si>
  <si>
    <t>โครงการซ่อมแซมถนนสายมาลัย หมู่ที่ 2 บ้านบางพระ</t>
  </si>
  <si>
    <t>โครงการปรับปรุงซ่อมแซมถนนสายบ้านเพิง หมู่ที่ 3</t>
  </si>
  <si>
    <t>โครงการปรับปรุงถนนสายประสานมิตร หมู่ที่ 1</t>
  </si>
  <si>
    <t>และหมู่ที่ 9</t>
  </si>
  <si>
    <t>โครงการปรับปรุงถนนสายสะพานโหนด หมู่ที่ 10</t>
  </si>
  <si>
    <t>โครงการขุดลอกเหมืองส่งน้ำสายมิยาซาว่า หมู่ที่ 10</t>
  </si>
  <si>
    <t>ร้านสมศักดิ์บริการ</t>
  </si>
  <si>
    <t>โครงการขุดลอกเหมืองส่งน้ำสายบางเลียบ หมู่ที่ 8</t>
  </si>
  <si>
    <t>บ้านบางเลียบ</t>
  </si>
  <si>
    <t>โครงการขุดเจาะบ่อบาดาล หมู่ที่ 1 บ้านดอนโพธิ์</t>
  </si>
  <si>
    <t>การะเกดการบาดาล</t>
  </si>
  <si>
    <t>บริหารงานคลัง</t>
  </si>
  <si>
    <t>อนุมัติจากผู้บริหารฯ</t>
  </si>
  <si>
    <t>นางวัชรีย์  พรหมดำ</t>
  </si>
  <si>
    <t>นางอรอุมา  ทองนุ่น</t>
  </si>
  <si>
    <t>นางมาลิน  รักประทุม</t>
  </si>
  <si>
    <t>นางสุมลทิพย์  ทองเทพ</t>
  </si>
  <si>
    <t>นายสุทธิพงศ์  สงสุข</t>
  </si>
  <si>
    <t>เงินเดือนพนักงานส่วนการคลัง ประจำเดือนสิงหาคม</t>
  </si>
  <si>
    <t>2557 บางส่วน</t>
  </si>
  <si>
    <t>ข้อ 90 (1) (2) (3) รับ</t>
  </si>
  <si>
    <t xml:space="preserve">โครงการวางท่อระบายน้ำ คสล.ปากลิ้นรางชั้น  3 </t>
  </si>
  <si>
    <t>หมู่ที่ 3 บ้านเพิง</t>
  </si>
  <si>
    <t>รายการที่ 14</t>
  </si>
  <si>
    <t>โครงการปรับปรุงที่ทำการองค์การบริหารส่วนตำบล</t>
  </si>
  <si>
    <t>เชียรใหญ่ (ต่อเติมห้องครัว)</t>
  </si>
  <si>
    <t>รายการที่ 15</t>
  </si>
  <si>
    <t>ร้านกิต-กัต การช่าง</t>
  </si>
  <si>
    <t>เงินเดือนพนักงานสำนักปลัด ประจำเดือนสิงหาคม</t>
  </si>
  <si>
    <t>เงินเดือนพนักงานส่วนการคลัง ประจำเดือนกันยายน</t>
  </si>
  <si>
    <t>2557 ทั้งหมด</t>
  </si>
  <si>
    <t>นางพรทิพย์ คงทอง</t>
  </si>
  <si>
    <t>นางอรอุมา ทองนุ่น</t>
  </si>
  <si>
    <t>เงินเดือนพนักงานสำนักงานปลัด ประจำเดือนกันยายน</t>
  </si>
  <si>
    <t>เงินเดือนพนักงานส่วนโยธา ประจำเดือนกันยายน</t>
  </si>
  <si>
    <t>เคหะและชุมชน</t>
  </si>
  <si>
    <t>บริหารทั่วไปเกี่ยวกับ</t>
  </si>
  <si>
    <t>นายนิสัย  สุขขาว</t>
  </si>
  <si>
    <t>นายชนัต  เพ็ชรคงทอง</t>
  </si>
  <si>
    <t>นายศิวาพัชญ์  ปิยภัทรเดชานนท์</t>
  </si>
  <si>
    <t>พนักงานสำนักงานปลัด</t>
  </si>
  <si>
    <t>จำนวน 9 ราย</t>
  </si>
  <si>
    <t>โครงการซ่อมแซมถนนสายภัควัม ตอน 2 หมู่ที่ 5</t>
  </si>
  <si>
    <t>บ้านเชียรใหญ่</t>
  </si>
  <si>
    <t>โครงการซ่อมแซมถนนสายเศรษฐกิจ หมู่ที่ 6 บ้าน</t>
  </si>
  <si>
    <t>หนองดือเล</t>
  </si>
  <si>
    <t>ณ  วันที่   30  กันยายน    2557</t>
  </si>
  <si>
    <t>เงินอุดหนุนเฉพาะกิจสำหรับสำหรับศูนย์พัฒนาเด็กค่ารักษาพยาบาล</t>
  </si>
  <si>
    <t xml:space="preserve">เงินอุดหนุนเฉพาะกิจโครงการสร้างพลังเยาวชนไทยร่วมใจพัฒนาชาติ </t>
  </si>
  <si>
    <t>เงินอุดหนุนเฉพาะกิจโครงการป้องกันและแก้ไขปัญหายาเสพติด</t>
  </si>
  <si>
    <t xml:space="preserve">ณ  วันที่  30  กันยายน   2557  </t>
  </si>
  <si>
    <t>ณ  วันที่  30  กันยายน  2557</t>
  </si>
  <si>
    <t>เงินฝากธนาคาร ธกส.  01-841-8-65406-0</t>
  </si>
  <si>
    <t>1.   ค่าจัดซื้อวัสดุเชื้อเพลิงและหล่อลื่น (สำนักปลัด)</t>
  </si>
  <si>
    <t>2. ค่าจัดซื้ออาหารเสริม (นม) (สำนักปลัด)</t>
  </si>
  <si>
    <t>3. โครงการก่อสร้างโรงจอดรถที่ทำการองค์การบริหารส่วนตำบล</t>
  </si>
  <si>
    <t xml:space="preserve">       เชียรใหญ่</t>
  </si>
  <si>
    <t>5. โครงการปรับปรุงถนนสายบ้านนายวิน จากคลองเหมกจด</t>
  </si>
  <si>
    <t xml:space="preserve">       ถนนอ่าวโหนด (ต้นแค) หมู่ที่ 4 บ้านหัวป่า</t>
  </si>
  <si>
    <t xml:space="preserve">6. โครงการปรับปรุงและซ่อมแซมถนนสายมหาหึงส์ </t>
  </si>
  <si>
    <t xml:space="preserve">     หมู่ที่ 7 บ้านบางจันทร์</t>
  </si>
  <si>
    <t>8. โครงการปรับปรุงถนนสายประชาร่วมใจ หมู่ที่ 9 บ้านเขาแก้วฯ</t>
  </si>
  <si>
    <t>4. โครงการปรับปรุงถนนสายรัชฎา หมู่ที่ 2 บ้านบางพระ</t>
  </si>
  <si>
    <t>7. โครงการปรับปรุงถนนสายสังโฆ 2 หมู่ที่ 8 บ้านบางเลียบ</t>
  </si>
  <si>
    <t>9. โครงการปรับปรุงถนนสายซอยคลองแดน 2 จดบ้านหนำหย่อม</t>
  </si>
  <si>
    <t xml:space="preserve">     หมู่ที่ 10 บ้านคลองแดน</t>
  </si>
  <si>
    <t>10. โครงการบุกเบิกและปรับปรุงถนนสายซอยประปา หมู่ที่ 1</t>
  </si>
  <si>
    <t xml:space="preserve">       บ้านดอนโพธิ์</t>
  </si>
  <si>
    <t>11. โครงการก่อสร้างรั้ว ราวกันตก ป้ายเตือน บริเวณถนนหนอง</t>
  </si>
  <si>
    <t xml:space="preserve">       ดือเล หมู่ที่ 6 บ้านหนองดือเล</t>
  </si>
  <si>
    <t>12. โครงการเจาะบ่อบาดาลประปาหมู่บ้าน หมู่ที่ 5 บ้านเชียรใหญ่</t>
  </si>
  <si>
    <t>13. โครงการก่อสร้างป้ายประชาสัมพันธ์ข้อมูลข่าวสาร หมู่ที่ 9</t>
  </si>
  <si>
    <t xml:space="preserve">      บ้านเขาแก้ววิเชียร</t>
  </si>
  <si>
    <t>14. โครงการก่อสร้าง/ปรับปรุง/ซ่อมแซม/บำรุงรักษา/ขยายเขต</t>
  </si>
  <si>
    <t xml:space="preserve">      ระบบเสียงตามสาย ภายในตำบลเชียรใหญ่</t>
  </si>
  <si>
    <t>ตั้งแต่วันที่  1  ตุลาคม  2556  ถึง  วันที่  30  กันยายน  2557</t>
  </si>
  <si>
    <t>งบรายรับ - รายจ่ายตามงบประมาณ  ประจำปี  2557</t>
  </si>
  <si>
    <t>59</t>
  </si>
  <si>
    <t>42</t>
  </si>
  <si>
    <t>84</t>
  </si>
  <si>
    <t>10</t>
  </si>
  <si>
    <t xml:space="preserve">             (นางพรทิพย์   คงทอง)                                               (นายวิชัย    สงอาจิน)                                    (นายประสาสน์  ศรีเจริญ)</t>
  </si>
  <si>
    <t xml:space="preserve">               ผู้อำนวยการกองคลัง                                       ปลัดองค์การบริหารส่วนตำบล                        นายกองค์การบริหารส่วนตำบล              </t>
  </si>
  <si>
    <t>70</t>
  </si>
  <si>
    <t>60</t>
  </si>
  <si>
    <t>53</t>
  </si>
  <si>
    <t>+ 2,321,321</t>
  </si>
  <si>
    <t>93</t>
  </si>
  <si>
    <t>17</t>
  </si>
  <si>
    <t>30</t>
  </si>
  <si>
    <t>40</t>
  </si>
  <si>
    <t>47</t>
  </si>
  <si>
    <t>รายละเอียดประกอบงบรายรับ - รายจ่ายตามงบประมาณ  ประจำปี  2557</t>
  </si>
  <si>
    <t>4. อุดหนุนเฉพาะกิจสำหรับศูนย์พัฒนาเด็กเล็ก (ค่ารักษาพยาบาล)</t>
  </si>
  <si>
    <t>5. อุดหนุนเฉพาะกิจโครงการสร้างพลังเยาวชนไทยร่วมใจพัฒนาชาติ ปี 57</t>
  </si>
  <si>
    <t>7. อุดหนุนเฉพาะกิจโครงการป้องกันและแก้ไขปัญหายาเสพติด</t>
  </si>
  <si>
    <t>เงินค่าจ้างพนักงานจ้างครูผู้ช่วยผู้ดูแลเด็ก ตกเบิก</t>
  </si>
  <si>
    <t>นายธีรศักดิ์  ศรีสวัสดิ์</t>
  </si>
  <si>
    <t>เงินเกินบัญชี (ฝากเกิน)</t>
  </si>
  <si>
    <t>เงินสะสม  1  ตุลาคม   2556</t>
  </si>
  <si>
    <t>เงินสะสม 30  กันยายน  2557</t>
  </si>
  <si>
    <t xml:space="preserve">            (นางพรทิพย์   คงทอง)                                                                                    (นายวิชัย    สงอาจิน)                                                                       (นายประสาสน์  ศรีเจริญ)</t>
  </si>
  <si>
    <t xml:space="preserve">             ผู้อำนวยการกองคลัง                                                                        ปลัดองค์การบริหารส่วนตำบลเชียรใหญ่                                       นายกองค์การบริหารส่วนตำบลเชียรใหญ่             </t>
  </si>
  <si>
    <t>ประจำปี 2557</t>
  </si>
  <si>
    <t>1 ชุด</t>
  </si>
  <si>
    <t>โต๊ะทำงาน แบบเหล็ก ขนาด 120 ซม.</t>
  </si>
  <si>
    <t>ครุภัณฑ์สำนักงาน</t>
  </si>
  <si>
    <t>1 ตัว</t>
  </si>
  <si>
    <t>เก้าอี้ สนง. ชนิดมีล้อ มีที่ท้าวแขน</t>
  </si>
  <si>
    <t>9 ตัว</t>
  </si>
  <si>
    <t>2 ตัว</t>
  </si>
  <si>
    <t>3 ตัว</t>
  </si>
  <si>
    <t xml:space="preserve">เงินรายได้ (สำนักปลัด) </t>
  </si>
  <si>
    <t xml:space="preserve">เงินรายได้ (สำนักปลัด) งบปี 56 </t>
  </si>
  <si>
    <t xml:space="preserve"> เงินรายได้ (ส่วนโยธา) งบปี 56</t>
  </si>
  <si>
    <t xml:space="preserve"> เงินรายได้ (สำนักปลัด) งบปี 56</t>
  </si>
  <si>
    <t xml:space="preserve"> เงินรายได้ (ส่วนการคลัง) งบปี 56</t>
  </si>
  <si>
    <t xml:space="preserve"> เงินรายได้  (ส่วนโยธา) งบปี 56</t>
  </si>
  <si>
    <t>ตู้เก็บเอกสาร ชนิด 2 บาน</t>
  </si>
  <si>
    <t>2 ตู้</t>
  </si>
  <si>
    <t>1 ตู้</t>
  </si>
  <si>
    <t>กล้องถ่ายรูป Canon Ixus 155Pi</t>
  </si>
  <si>
    <t>เงินอุดหนุน (ส่วนโยธา)</t>
  </si>
  <si>
    <t>เงินอุดหนุน (สำนักปลัด)</t>
  </si>
  <si>
    <t xml:space="preserve">เครื่องโทรสาร ยี่ห้อ Panasonic </t>
  </si>
  <si>
    <t>เครื่องปรับอากาศ ยี่ห้อ มิตซูบิชิ 18,000 BTU</t>
  </si>
  <si>
    <t>เงินอุดหนุน (ส่วนการคลัง)</t>
  </si>
  <si>
    <t>เครื่องพิมพ์ปริ้นเตอร์</t>
  </si>
  <si>
    <t>เงินอุดหนุน(ส่วนการคลัง)</t>
  </si>
  <si>
    <t>โต๊ะวางคอมพิวเตอร์ ทำด้วยไม้กระดานอัด</t>
  </si>
  <si>
    <t xml:space="preserve">              (นางพรทิพย์     คงทอง)                                                                              (นายวิชัย    สงอาจิน)                                                                                     (นายประสาสน์  ศรีเจริญ)</t>
  </si>
  <si>
    <t xml:space="preserve">                ผู้อำนวยการกองคลัง                                                                           ปลัดองค์การบริหารส่วนตำบล                                                                      นายกองค์การบริหารส่วนตำบล               </t>
  </si>
  <si>
    <t>เงินสะสม  ณ  วันที่  30  กันยายน  2557</t>
  </si>
  <si>
    <t>ยอดเงินสด เงินฝากธนาคาร  ณ  วันที่  30  กันยายน  2557</t>
  </si>
  <si>
    <t>ปีงบประมาณ  2557</t>
  </si>
  <si>
    <t>ประจำเดือน กันยายน  2557</t>
  </si>
  <si>
    <t>ลูกหนี้เงินยืมเงินอุดหนุนเฉพาะกิจสร้างพลังเยาวชนไทยฯ</t>
  </si>
  <si>
    <t xml:space="preserve">                 ค่าครุภัณฑ์ (อุดหนุนทั่วไป </t>
  </si>
  <si>
    <t xml:space="preserve">                 ลูกหนี้เงินยืมเงินอุดหนุนเฉพาะกิจสร้างพลังเยาวชนไทยฯ</t>
  </si>
  <si>
    <t xml:space="preserve">                 เงินอุดหนุนเฉพาะกิจสำหรับ ศพด. (ค้างจ่าย)</t>
  </si>
  <si>
    <t xml:space="preserve">                 รายจ่ายผัดส่งใบสำคัญ</t>
  </si>
  <si>
    <t xml:space="preserve">            (ลงชื่อ) …..………………......                (ลงชื่อ) ………………………....                      (ลงชื่อ) ……………………........</t>
  </si>
  <si>
    <t xml:space="preserve">                     (นางพรทิพย์  คงทอง)                               (นายวิชัย   สงอาจิน)                                      (นายประสาสน์  ศรีเจริญ)</t>
  </si>
  <si>
    <t xml:space="preserve">                       ผู้อำนวยการกองคลัง                        ปลัดองค์การบริหารส่วนตำบล                          นายกองค์การบริหารส่วนตำบล</t>
  </si>
  <si>
    <t>ณ  วันที่  1 กันยายน   2557   -  30  กันยายน   2557</t>
  </si>
  <si>
    <t>ประกันสังคมผู้ประกันตน</t>
  </si>
  <si>
    <r>
      <t>รายรับ</t>
    </r>
    <r>
      <rPr>
        <b/>
        <sz val="14"/>
        <rFont val="Angsana New"/>
        <family val="1"/>
      </rPr>
      <t xml:space="preserve">  (หมายเหตุ 1)</t>
    </r>
  </si>
  <si>
    <r>
      <t xml:space="preserve">รวมเงินอุดหนุนที่รัฐบาลให้โดยระบุวัตถุประสงค์ / เฉพาะกิจ </t>
    </r>
    <r>
      <rPr>
        <b/>
        <sz val="16"/>
        <rFont val="Angsana New"/>
        <family val="1"/>
      </rPr>
      <t>*</t>
    </r>
  </si>
  <si>
    <r>
      <t>บวก</t>
    </r>
    <r>
      <rPr>
        <sz val="14"/>
        <rFont val="Angsana New"/>
        <family val="1"/>
      </rPr>
      <t xml:space="preserve">  รับจริงสูงกว่าจ่ายจริง</t>
    </r>
  </si>
  <si>
    <r>
      <t>บวก</t>
    </r>
    <r>
      <rPr>
        <sz val="14"/>
        <rFont val="Angsana New"/>
        <family val="1"/>
      </rPr>
      <t xml:space="preserve">  รายจ่ายค้างจ่าย</t>
    </r>
  </si>
  <si>
    <r>
      <t>บวก</t>
    </r>
    <r>
      <rPr>
        <sz val="14"/>
        <rFont val="Angsana New"/>
        <family val="1"/>
      </rPr>
      <t xml:space="preserve">  รายจ่ายรอจ่าย</t>
    </r>
  </si>
  <si>
    <r>
      <t>บวก</t>
    </r>
    <r>
      <rPr>
        <sz val="14"/>
        <rFont val="Angsana New"/>
        <family val="1"/>
      </rPr>
      <t xml:space="preserve">  เงินรับฝาก-ประกันสังคมผู้ประกันตน</t>
    </r>
  </si>
  <si>
    <r>
      <t>หัก</t>
    </r>
    <r>
      <rPr>
        <sz val="14"/>
        <rFont val="Angsana New"/>
        <family val="1"/>
      </rPr>
      <t xml:space="preserve">  รายได้ค้างรับต่ำกว่าปีก่อน</t>
    </r>
  </si>
  <si>
    <r>
      <t>หัก</t>
    </r>
    <r>
      <rPr>
        <sz val="14"/>
        <rFont val="Angsana New"/>
        <family val="1"/>
      </rPr>
      <t xml:space="preserve">  ทุนสำรองเงินสะสม</t>
    </r>
  </si>
  <si>
    <r>
      <t>หัก</t>
    </r>
    <r>
      <rPr>
        <sz val="14"/>
        <rFont val="Angsana New"/>
        <family val="1"/>
      </rPr>
      <t xml:space="preserve">  จ่ายขาดเงินสะสม</t>
    </r>
  </si>
  <si>
    <r>
      <t>หัก</t>
    </r>
    <r>
      <rPr>
        <b/>
        <sz val="14"/>
        <rFont val="Angsana New"/>
        <family val="1"/>
      </rPr>
      <t xml:space="preserve">  </t>
    </r>
  </si>
  <si>
    <r>
      <t>หัก</t>
    </r>
    <r>
      <rPr>
        <b/>
        <sz val="14"/>
        <rFont val="Angsana New"/>
        <family val="1"/>
      </rPr>
      <t xml:space="preserve"> </t>
    </r>
  </si>
  <si>
    <r>
      <t xml:space="preserve"> </t>
    </r>
    <r>
      <rPr>
        <b/>
        <sz val="16"/>
        <rFont val="Angsana New"/>
        <family val="1"/>
      </rPr>
      <t>- 2 -</t>
    </r>
  </si>
  <si>
    <r>
      <t xml:space="preserve"> </t>
    </r>
    <r>
      <rPr>
        <b/>
        <sz val="16"/>
        <rFont val="Angsana New"/>
        <family val="1"/>
      </rPr>
      <t>- 3 -</t>
    </r>
  </si>
  <si>
    <r>
      <t xml:space="preserve"> </t>
    </r>
    <r>
      <rPr>
        <b/>
        <sz val="16"/>
        <rFont val="Angsana New"/>
        <family val="1"/>
      </rPr>
      <t>- 4 -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</si>
</sst>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  <numFmt numFmtId="191" formatCode="mmm\-yyyy"/>
    <numFmt numFmtId="192" formatCode="#,##0.00_ ;\-#,##0.00\ "/>
  </numFmts>
  <fonts count="58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u val="single"/>
      <sz val="14"/>
      <name val="Angsana New"/>
      <family val="1"/>
    </font>
    <font>
      <b/>
      <u val="single"/>
      <sz val="14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ngsana New"/>
      <family val="1"/>
    </font>
    <font>
      <sz val="12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Angsana New"/>
      <family val="1"/>
    </font>
    <font>
      <sz val="15"/>
      <name val="Angsana New"/>
      <family val="1"/>
    </font>
    <font>
      <b/>
      <sz val="18"/>
      <name val="Angsana New"/>
      <family val="1"/>
    </font>
    <font>
      <u val="single"/>
      <sz val="16"/>
      <name val="Angsana New"/>
      <family val="1"/>
    </font>
    <font>
      <sz val="14"/>
      <name val="Arial"/>
      <family val="2"/>
    </font>
    <font>
      <b/>
      <u val="single"/>
      <sz val="18"/>
      <name val="Angsana New"/>
      <family val="1"/>
    </font>
    <font>
      <sz val="13"/>
      <name val="Angsana New"/>
      <family val="1"/>
    </font>
    <font>
      <sz val="9"/>
      <name val="Angsana New"/>
      <family val="1"/>
    </font>
    <font>
      <sz val="24"/>
      <name val="Angsana New"/>
      <family val="1"/>
    </font>
    <font>
      <sz val="1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33" applyFont="1" applyBorder="1" applyAlignment="1">
      <alignment/>
    </xf>
    <xf numFmtId="43" fontId="2" fillId="0" borderId="11" xfId="33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3" fontId="2" fillId="0" borderId="0" xfId="33" applyFont="1" applyAlignment="1">
      <alignment/>
    </xf>
    <xf numFmtId="43" fontId="2" fillId="0" borderId="0" xfId="33" applyFont="1" applyBorder="1" applyAlignment="1">
      <alignment/>
    </xf>
    <xf numFmtId="43" fontId="2" fillId="0" borderId="13" xfId="33" applyFont="1" applyBorder="1" applyAlignment="1">
      <alignment/>
    </xf>
    <xf numFmtId="43" fontId="2" fillId="0" borderId="14" xfId="33" applyFont="1" applyBorder="1" applyAlignment="1">
      <alignment/>
    </xf>
    <xf numFmtId="43" fontId="2" fillId="0" borderId="15" xfId="33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3" fontId="2" fillId="0" borderId="0" xfId="0" applyNumberFormat="1" applyFont="1" applyAlignment="1">
      <alignment/>
    </xf>
    <xf numFmtId="188" fontId="6" fillId="0" borderId="0" xfId="33" applyNumberFormat="1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3" fontId="2" fillId="0" borderId="19" xfId="33" applyFont="1" applyBorder="1" applyAlignment="1">
      <alignment horizontal="right"/>
    </xf>
    <xf numFmtId="43" fontId="3" fillId="0" borderId="10" xfId="33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11" xfId="33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 horizontal="center"/>
    </xf>
    <xf numFmtId="43" fontId="2" fillId="32" borderId="14" xfId="33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3" fontId="6" fillId="0" borderId="0" xfId="33" applyFont="1" applyBorder="1" applyAlignment="1">
      <alignment horizontal="right"/>
    </xf>
    <xf numFmtId="49" fontId="6" fillId="0" borderId="0" xfId="33" applyNumberFormat="1" applyFont="1" applyBorder="1" applyAlignment="1">
      <alignment horizontal="center"/>
    </xf>
    <xf numFmtId="189" fontId="6" fillId="0" borderId="0" xfId="33" applyNumberFormat="1" applyFont="1" applyBorder="1" applyAlignment="1">
      <alignment horizontal="center"/>
    </xf>
    <xf numFmtId="43" fontId="6" fillId="0" borderId="0" xfId="33" applyFont="1" applyBorder="1" applyAlignment="1">
      <alignment horizontal="center"/>
    </xf>
    <xf numFmtId="43" fontId="9" fillId="32" borderId="21" xfId="33" applyFont="1" applyFill="1" applyBorder="1" applyAlignment="1">
      <alignment horizontal="center"/>
    </xf>
    <xf numFmtId="189" fontId="9" fillId="0" borderId="0" xfId="33" applyNumberFormat="1" applyFont="1" applyBorder="1" applyAlignment="1">
      <alignment horizontal="center"/>
    </xf>
    <xf numFmtId="49" fontId="9" fillId="0" borderId="0" xfId="33" applyNumberFormat="1" applyFont="1" applyBorder="1" applyAlignment="1">
      <alignment horizontal="center"/>
    </xf>
    <xf numFmtId="0" fontId="3" fillId="0" borderId="0" xfId="0" applyFont="1" applyAlignment="1">
      <alignment/>
    </xf>
    <xf numFmtId="43" fontId="2" fillId="0" borderId="0" xfId="33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3" fontId="2" fillId="0" borderId="10" xfId="33" applyFont="1" applyBorder="1" applyAlignment="1">
      <alignment horizontal="center"/>
    </xf>
    <xf numFmtId="43" fontId="2" fillId="0" borderId="10" xfId="33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43" fontId="2" fillId="0" borderId="10" xfId="33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11" xfId="33" applyFont="1" applyFill="1" applyBorder="1" applyAlignment="1">
      <alignment/>
    </xf>
    <xf numFmtId="43" fontId="2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43" fontId="2" fillId="0" borderId="11" xfId="33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3" fontId="2" fillId="0" borderId="0" xfId="33" applyFont="1" applyAlignment="1">
      <alignment/>
    </xf>
    <xf numFmtId="43" fontId="3" fillId="32" borderId="14" xfId="33" applyFont="1" applyFill="1" applyBorder="1" applyAlignment="1">
      <alignment horizontal="center"/>
    </xf>
    <xf numFmtId="43" fontId="3" fillId="32" borderId="14" xfId="33" applyFont="1" applyFill="1" applyBorder="1" applyAlignment="1">
      <alignment/>
    </xf>
    <xf numFmtId="43" fontId="2" fillId="0" borderId="0" xfId="33" applyFont="1" applyBorder="1" applyAlignment="1">
      <alignment/>
    </xf>
    <xf numFmtId="0" fontId="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3" fontId="3" fillId="0" borderId="0" xfId="33" applyFont="1" applyBorder="1" applyAlignment="1">
      <alignment/>
    </xf>
    <xf numFmtId="43" fontId="3" fillId="32" borderId="17" xfId="33" applyFont="1" applyFill="1" applyBorder="1" applyAlignment="1">
      <alignment horizontal="center"/>
    </xf>
    <xf numFmtId="189" fontId="3" fillId="0" borderId="11" xfId="33" applyNumberFormat="1" applyFont="1" applyBorder="1" applyAlignment="1">
      <alignment horizontal="center"/>
    </xf>
    <xf numFmtId="189" fontId="3" fillId="0" borderId="23" xfId="33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9" fontId="3" fillId="0" borderId="0" xfId="33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0" fillId="0" borderId="11" xfId="0" applyFont="1" applyBorder="1" applyAlignment="1">
      <alignment/>
    </xf>
    <xf numFmtId="43" fontId="2" fillId="32" borderId="17" xfId="33" applyFont="1" applyFill="1" applyBorder="1" applyAlignment="1">
      <alignment horizontal="center"/>
    </xf>
    <xf numFmtId="43" fontId="3" fillId="32" borderId="23" xfId="33" applyFont="1" applyFill="1" applyBorder="1" applyAlignment="1">
      <alignment horizontal="center"/>
    </xf>
    <xf numFmtId="43" fontId="2" fillId="32" borderId="11" xfId="33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9" fillId="0" borderId="17" xfId="0" applyFont="1" applyBorder="1" applyAlignment="1">
      <alignment horizontal="center"/>
    </xf>
    <xf numFmtId="43" fontId="6" fillId="0" borderId="11" xfId="33" applyFont="1" applyBorder="1" applyAlignment="1">
      <alignment horizontal="center"/>
    </xf>
    <xf numFmtId="189" fontId="6" fillId="0" borderId="11" xfId="33" applyNumberFormat="1" applyFont="1" applyBorder="1" applyAlignment="1">
      <alignment horizontal="center"/>
    </xf>
    <xf numFmtId="43" fontId="9" fillId="32" borderId="14" xfId="33" applyFont="1" applyFill="1" applyBorder="1" applyAlignment="1">
      <alignment horizontal="center"/>
    </xf>
    <xf numFmtId="189" fontId="9" fillId="0" borderId="14" xfId="33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0" xfId="33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23" xfId="33" applyFont="1" applyBorder="1" applyAlignment="1">
      <alignment/>
    </xf>
    <xf numFmtId="43" fontId="2" fillId="32" borderId="14" xfId="33" applyFont="1" applyFill="1" applyBorder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3" fontId="6" fillId="0" borderId="0" xfId="0" applyNumberFormat="1" applyFont="1" applyAlignment="1">
      <alignment/>
    </xf>
    <xf numFmtId="43" fontId="6" fillId="0" borderId="0" xfId="33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3" fontId="9" fillId="32" borderId="21" xfId="33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4" fillId="0" borderId="22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188" fontId="2" fillId="0" borderId="11" xfId="33" applyNumberFormat="1" applyFont="1" applyBorder="1" applyAlignment="1">
      <alignment/>
    </xf>
    <xf numFmtId="188" fontId="2" fillId="0" borderId="11" xfId="33" applyNumberFormat="1" applyFont="1" applyBorder="1" applyAlignment="1">
      <alignment horizontal="center"/>
    </xf>
    <xf numFmtId="49" fontId="2" fillId="0" borderId="11" xfId="33" applyNumberFormat="1" applyFont="1" applyBorder="1" applyAlignment="1">
      <alignment horizontal="center"/>
    </xf>
    <xf numFmtId="188" fontId="2" fillId="32" borderId="17" xfId="33" applyNumberFormat="1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49" fontId="2" fillId="32" borderId="17" xfId="0" applyNumberFormat="1" applyFont="1" applyFill="1" applyBorder="1" applyAlignment="1">
      <alignment horizontal="center"/>
    </xf>
    <xf numFmtId="188" fontId="3" fillId="32" borderId="17" xfId="33" applyNumberFormat="1" applyFont="1" applyFill="1" applyBorder="1" applyAlignment="1">
      <alignment/>
    </xf>
    <xf numFmtId="49" fontId="3" fillId="32" borderId="1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88" fontId="2" fillId="0" borderId="10" xfId="33" applyNumberFormat="1" applyFont="1" applyBorder="1" applyAlignment="1">
      <alignment/>
    </xf>
    <xf numFmtId="188" fontId="2" fillId="0" borderId="23" xfId="33" applyNumberFormat="1" applyFont="1" applyBorder="1" applyAlignment="1">
      <alignment/>
    </xf>
    <xf numFmtId="188" fontId="2" fillId="0" borderId="23" xfId="33" applyNumberFormat="1" applyFont="1" applyBorder="1" applyAlignment="1">
      <alignment horizontal="center"/>
    </xf>
    <xf numFmtId="49" fontId="2" fillId="0" borderId="23" xfId="33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8" fontId="2" fillId="32" borderId="23" xfId="33" applyNumberFormat="1" applyFont="1" applyFill="1" applyBorder="1" applyAlignment="1">
      <alignment/>
    </xf>
    <xf numFmtId="49" fontId="2" fillId="32" borderId="23" xfId="0" applyNumberFormat="1" applyFont="1" applyFill="1" applyBorder="1" applyAlignment="1">
      <alignment horizontal="center"/>
    </xf>
    <xf numFmtId="188" fontId="2" fillId="0" borderId="0" xfId="33" applyNumberFormat="1" applyFont="1" applyBorder="1" applyAlignment="1">
      <alignment/>
    </xf>
    <xf numFmtId="0" fontId="2" fillId="0" borderId="0" xfId="0" applyFont="1" applyAlignment="1">
      <alignment/>
    </xf>
    <xf numFmtId="49" fontId="2" fillId="32" borderId="17" xfId="33" applyNumberFormat="1" applyFont="1" applyFill="1" applyBorder="1" applyAlignment="1">
      <alignment horizontal="right"/>
    </xf>
    <xf numFmtId="188" fontId="2" fillId="32" borderId="17" xfId="33" applyNumberFormat="1" applyFont="1" applyFill="1" applyBorder="1" applyAlignment="1" quotePrefix="1">
      <alignment horizontal="right"/>
    </xf>
    <xf numFmtId="0" fontId="2" fillId="0" borderId="0" xfId="0" applyFont="1" applyAlignment="1">
      <alignment horizontal="left"/>
    </xf>
    <xf numFmtId="0" fontId="35" fillId="0" borderId="0" xfId="0" applyFont="1" applyAlignment="1">
      <alignment/>
    </xf>
    <xf numFmtId="0" fontId="9" fillId="0" borderId="0" xfId="0" applyFont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 horizontal="left"/>
    </xf>
    <xf numFmtId="43" fontId="30" fillId="32" borderId="21" xfId="33" applyFont="1" applyFill="1" applyBorder="1" applyAlignment="1">
      <alignment/>
    </xf>
    <xf numFmtId="43" fontId="2" fillId="32" borderId="13" xfId="33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23" xfId="0" applyFont="1" applyBorder="1" applyAlignment="1">
      <alignment/>
    </xf>
    <xf numFmtId="188" fontId="3" fillId="0" borderId="14" xfId="33" applyNumberFormat="1" applyFont="1" applyBorder="1" applyAlignment="1">
      <alignment/>
    </xf>
    <xf numFmtId="188" fontId="3" fillId="0" borderId="14" xfId="33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88" fontId="6" fillId="0" borderId="11" xfId="33" applyNumberFormat="1" applyFont="1" applyBorder="1" applyAlignment="1">
      <alignment/>
    </xf>
    <xf numFmtId="188" fontId="6" fillId="0" borderId="20" xfId="33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188" fontId="6" fillId="0" borderId="0" xfId="0" applyNumberFormat="1" applyFont="1" applyAlignment="1">
      <alignment/>
    </xf>
    <xf numFmtId="0" fontId="6" fillId="0" borderId="23" xfId="0" applyFont="1" applyBorder="1" applyAlignment="1">
      <alignment horizontal="center"/>
    </xf>
    <xf numFmtId="15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188" fontId="6" fillId="0" borderId="23" xfId="33" applyNumberFormat="1" applyFont="1" applyBorder="1" applyAlignment="1">
      <alignment/>
    </xf>
    <xf numFmtId="188" fontId="6" fillId="0" borderId="27" xfId="33" applyNumberFormat="1" applyFont="1" applyBorder="1" applyAlignment="1">
      <alignment/>
    </xf>
    <xf numFmtId="0" fontId="6" fillId="0" borderId="26" xfId="0" applyFont="1" applyBorder="1" applyAlignment="1">
      <alignment/>
    </xf>
    <xf numFmtId="188" fontId="6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43" fontId="2" fillId="32" borderId="21" xfId="33" applyFont="1" applyFill="1" applyBorder="1" applyAlignment="1">
      <alignment/>
    </xf>
    <xf numFmtId="43" fontId="2" fillId="0" borderId="12" xfId="33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23" xfId="0" applyFont="1" applyBorder="1" applyAlignment="1">
      <alignment horizontal="center"/>
    </xf>
    <xf numFmtId="0" fontId="30" fillId="0" borderId="23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15" fontId="36" fillId="0" borderId="11" xfId="0" applyNumberFormat="1" applyFont="1" applyBorder="1" applyAlignment="1">
      <alignment horizontal="center"/>
    </xf>
    <xf numFmtId="188" fontId="36" fillId="0" borderId="10" xfId="33" applyNumberFormat="1" applyFont="1" applyBorder="1" applyAlignment="1">
      <alignment horizontal="center"/>
    </xf>
    <xf numFmtId="188" fontId="36" fillId="0" borderId="10" xfId="33" applyNumberFormat="1" applyFont="1" applyBorder="1" applyAlignment="1">
      <alignment/>
    </xf>
    <xf numFmtId="15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1" xfId="0" applyFont="1" applyBorder="1" applyAlignment="1">
      <alignment horizontal="center"/>
    </xf>
    <xf numFmtId="0" fontId="36" fillId="0" borderId="11" xfId="0" applyFont="1" applyBorder="1" applyAlignment="1">
      <alignment/>
    </xf>
    <xf numFmtId="188" fontId="36" fillId="0" borderId="11" xfId="33" applyNumberFormat="1" applyFont="1" applyBorder="1" applyAlignment="1">
      <alignment horizontal="center"/>
    </xf>
    <xf numFmtId="188" fontId="36" fillId="0" borderId="11" xfId="33" applyNumberFormat="1" applyFont="1" applyBorder="1" applyAlignment="1">
      <alignment/>
    </xf>
    <xf numFmtId="0" fontId="36" fillId="0" borderId="23" xfId="0" applyFont="1" applyBorder="1" applyAlignment="1">
      <alignment horizontal="center"/>
    </xf>
    <xf numFmtId="0" fontId="36" fillId="0" borderId="23" xfId="0" applyFont="1" applyBorder="1" applyAlignment="1">
      <alignment/>
    </xf>
    <xf numFmtId="0" fontId="36" fillId="0" borderId="23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88" fontId="9" fillId="0" borderId="17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/>
    </xf>
    <xf numFmtId="188" fontId="30" fillId="0" borderId="11" xfId="33" applyNumberFormat="1" applyFont="1" applyBorder="1" applyAlignment="1">
      <alignment horizontal="center"/>
    </xf>
    <xf numFmtId="0" fontId="36" fillId="0" borderId="15" xfId="0" applyFon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2" xfId="0" applyFont="1" applyBorder="1" applyAlignment="1">
      <alignment/>
    </xf>
    <xf numFmtId="188" fontId="36" fillId="0" borderId="15" xfId="33" applyNumberFormat="1" applyFont="1" applyBorder="1" applyAlignment="1">
      <alignment/>
    </xf>
    <xf numFmtId="0" fontId="36" fillId="0" borderId="22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188" fontId="9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188" fontId="9" fillId="0" borderId="2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30" fillId="0" borderId="17" xfId="0" applyFont="1" applyBorder="1" applyAlignment="1">
      <alignment horizontal="center" vertical="center"/>
    </xf>
    <xf numFmtId="188" fontId="30" fillId="0" borderId="17" xfId="33" applyNumberFormat="1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9" fillId="0" borderId="0" xfId="0" applyFont="1" applyAlignment="1">
      <alignment horizontal="center"/>
    </xf>
    <xf numFmtId="43" fontId="6" fillId="32" borderId="21" xfId="0" applyNumberFormat="1" applyFont="1" applyFill="1" applyBorder="1" applyAlignment="1">
      <alignment/>
    </xf>
    <xf numFmtId="190" fontId="6" fillId="32" borderId="21" xfId="33" applyNumberFormat="1" applyFont="1" applyFill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48.00390625" style="15" customWidth="1"/>
    <col min="2" max="2" width="10.28125" style="15" customWidth="1"/>
    <col min="3" max="4" width="15.7109375" style="15" customWidth="1"/>
    <col min="5" max="16384" width="9.140625" style="15" customWidth="1"/>
  </cols>
  <sheetData>
    <row r="1" spans="1:4" ht="20.25" customHeight="1">
      <c r="A1" s="23" t="s">
        <v>17</v>
      </c>
      <c r="B1" s="23"/>
      <c r="C1" s="23"/>
      <c r="D1" s="23"/>
    </row>
    <row r="2" spans="1:4" ht="20.25" customHeight="1">
      <c r="A2" s="23" t="s">
        <v>184</v>
      </c>
      <c r="B2" s="23"/>
      <c r="C2" s="23"/>
      <c r="D2" s="23"/>
    </row>
    <row r="3" spans="1:4" ht="20.25" customHeight="1">
      <c r="A3" s="23" t="s">
        <v>393</v>
      </c>
      <c r="B3" s="23"/>
      <c r="C3" s="23"/>
      <c r="D3" s="23"/>
    </row>
    <row r="4" spans="1:4" ht="20.25" customHeight="1">
      <c r="A4" s="24" t="s">
        <v>12</v>
      </c>
      <c r="B4" s="25" t="s">
        <v>13</v>
      </c>
      <c r="C4" s="26" t="s">
        <v>14</v>
      </c>
      <c r="D4" s="25" t="s">
        <v>15</v>
      </c>
    </row>
    <row r="5" spans="1:4" ht="20.25" customHeight="1">
      <c r="A5" s="27" t="s">
        <v>54</v>
      </c>
      <c r="B5" s="28" t="s">
        <v>277</v>
      </c>
      <c r="C5" s="29">
        <v>0</v>
      </c>
      <c r="D5" s="30"/>
    </row>
    <row r="6" spans="1:4" ht="20.25" customHeight="1">
      <c r="A6" s="15" t="s">
        <v>159</v>
      </c>
      <c r="B6" s="28" t="s">
        <v>167</v>
      </c>
      <c r="C6" s="31">
        <v>9492686.93</v>
      </c>
      <c r="D6" s="31"/>
    </row>
    <row r="7" spans="1:4" ht="20.25" customHeight="1">
      <c r="A7" s="15" t="s">
        <v>160</v>
      </c>
      <c r="B7" s="28" t="s">
        <v>167</v>
      </c>
      <c r="C7" s="31">
        <v>431990.58</v>
      </c>
      <c r="D7" s="31"/>
    </row>
    <row r="8" spans="1:4" ht="20.25" customHeight="1">
      <c r="A8" s="15" t="s">
        <v>161</v>
      </c>
      <c r="B8" s="28" t="s">
        <v>167</v>
      </c>
      <c r="C8" s="31">
        <v>306.49</v>
      </c>
      <c r="D8" s="31"/>
    </row>
    <row r="9" spans="1:4" ht="20.25" customHeight="1">
      <c r="A9" s="15" t="s">
        <v>162</v>
      </c>
      <c r="B9" s="28" t="s">
        <v>168</v>
      </c>
      <c r="C9" s="32">
        <v>43479.98</v>
      </c>
      <c r="D9" s="31"/>
    </row>
    <row r="10" spans="1:4" ht="20.25" customHeight="1">
      <c r="A10" s="15" t="s">
        <v>278</v>
      </c>
      <c r="B10" s="28" t="s">
        <v>167</v>
      </c>
      <c r="C10" s="31">
        <v>4134522.41</v>
      </c>
      <c r="D10" s="31"/>
    </row>
    <row r="11" spans="1:4" ht="20.25" customHeight="1">
      <c r="A11" s="15" t="s">
        <v>163</v>
      </c>
      <c r="B11" s="28" t="s">
        <v>169</v>
      </c>
      <c r="C11" s="31">
        <v>8332.8</v>
      </c>
      <c r="D11" s="31"/>
    </row>
    <row r="12" spans="1:4" ht="20.25" customHeight="1">
      <c r="A12" s="15" t="s">
        <v>21</v>
      </c>
      <c r="B12" s="28" t="s">
        <v>170</v>
      </c>
      <c r="C12" s="31">
        <v>934826</v>
      </c>
      <c r="D12" s="31"/>
    </row>
    <row r="13" spans="1:4" ht="20.25" customHeight="1">
      <c r="A13" s="15" t="s">
        <v>138</v>
      </c>
      <c r="B13" s="28" t="s">
        <v>171</v>
      </c>
      <c r="C13" s="31">
        <v>2280907</v>
      </c>
      <c r="D13" s="31"/>
    </row>
    <row r="14" spans="1:4" ht="20.25" customHeight="1">
      <c r="A14" s="15" t="s">
        <v>139</v>
      </c>
      <c r="B14" s="28" t="s">
        <v>172</v>
      </c>
      <c r="C14" s="31">
        <v>4033351</v>
      </c>
      <c r="D14" s="31"/>
    </row>
    <row r="15" spans="1:4" ht="20.25" customHeight="1">
      <c r="A15" s="15" t="s">
        <v>39</v>
      </c>
      <c r="B15" s="28" t="s">
        <v>173</v>
      </c>
      <c r="C15" s="31">
        <v>414055</v>
      </c>
      <c r="D15" s="31"/>
    </row>
    <row r="16" spans="1:4" ht="20.25" customHeight="1">
      <c r="A16" s="15" t="s">
        <v>18</v>
      </c>
      <c r="B16" s="28" t="s">
        <v>174</v>
      </c>
      <c r="C16" s="31">
        <v>1577671.3</v>
      </c>
      <c r="D16" s="31"/>
    </row>
    <row r="17" spans="1:4" ht="20.25" customHeight="1">
      <c r="A17" s="15" t="s">
        <v>19</v>
      </c>
      <c r="B17" s="28" t="s">
        <v>175</v>
      </c>
      <c r="C17" s="31">
        <v>471280.9</v>
      </c>
      <c r="D17" s="31"/>
    </row>
    <row r="18" spans="1:4" ht="20.25" customHeight="1">
      <c r="A18" s="15" t="s">
        <v>40</v>
      </c>
      <c r="B18" s="28" t="s">
        <v>176</v>
      </c>
      <c r="C18" s="31">
        <v>266713.47</v>
      </c>
      <c r="D18" s="31"/>
    </row>
    <row r="19" spans="1:4" ht="20.25" customHeight="1">
      <c r="A19" s="15" t="s">
        <v>35</v>
      </c>
      <c r="B19" s="28" t="s">
        <v>177</v>
      </c>
      <c r="C19" s="31">
        <v>565080</v>
      </c>
      <c r="D19" s="31"/>
    </row>
    <row r="20" spans="1:4" ht="20.25" customHeight="1">
      <c r="A20" s="15" t="s">
        <v>20</v>
      </c>
      <c r="B20" s="28" t="s">
        <v>178</v>
      </c>
      <c r="C20" s="31">
        <v>188990</v>
      </c>
      <c r="D20" s="31"/>
    </row>
    <row r="21" spans="1:4" ht="20.25" customHeight="1">
      <c r="A21" s="15" t="s">
        <v>145</v>
      </c>
      <c r="B21" s="28" t="s">
        <v>279</v>
      </c>
      <c r="C21" s="31">
        <v>461500</v>
      </c>
      <c r="D21" s="31"/>
    </row>
    <row r="22" spans="1:4" ht="20.25" customHeight="1">
      <c r="A22" s="15" t="s">
        <v>42</v>
      </c>
      <c r="B22" s="28" t="s">
        <v>179</v>
      </c>
      <c r="C22" s="31">
        <v>927975</v>
      </c>
      <c r="D22" s="31"/>
    </row>
    <row r="23" spans="1:4" ht="20.25" customHeight="1">
      <c r="A23" s="15" t="s">
        <v>215</v>
      </c>
      <c r="B23" s="28" t="s">
        <v>218</v>
      </c>
      <c r="C23" s="31">
        <v>0</v>
      </c>
      <c r="D23" s="31"/>
    </row>
    <row r="24" spans="1:4" ht="20.25" customHeight="1">
      <c r="A24" s="15" t="s">
        <v>280</v>
      </c>
      <c r="B24" s="28"/>
      <c r="C24" s="31">
        <v>4275600</v>
      </c>
      <c r="D24" s="31"/>
    </row>
    <row r="25" spans="1:4" ht="20.25" customHeight="1">
      <c r="A25" s="15" t="s">
        <v>281</v>
      </c>
      <c r="B25" s="28"/>
      <c r="C25" s="31">
        <v>600000</v>
      </c>
      <c r="D25" s="31"/>
    </row>
    <row r="26" spans="1:4" ht="20.25" customHeight="1">
      <c r="A26" s="15" t="s">
        <v>282</v>
      </c>
      <c r="B26" s="28"/>
      <c r="C26" s="31">
        <v>308130</v>
      </c>
      <c r="D26" s="31"/>
    </row>
    <row r="27" spans="1:4" ht="20.25" customHeight="1">
      <c r="A27" s="15" t="s">
        <v>283</v>
      </c>
      <c r="B27" s="28"/>
      <c r="C27" s="31">
        <v>76500</v>
      </c>
      <c r="D27" s="31"/>
    </row>
    <row r="28" spans="1:4" ht="20.25" customHeight="1">
      <c r="A28" s="15" t="s">
        <v>394</v>
      </c>
      <c r="B28" s="28"/>
      <c r="C28" s="31">
        <v>220</v>
      </c>
      <c r="D28" s="31"/>
    </row>
    <row r="29" spans="1:4" ht="20.25" customHeight="1">
      <c r="A29" s="15" t="s">
        <v>395</v>
      </c>
      <c r="B29" s="28"/>
      <c r="C29" s="31">
        <v>10000</v>
      </c>
      <c r="D29" s="31"/>
    </row>
    <row r="30" spans="1:4" ht="20.25" customHeight="1">
      <c r="A30" s="15" t="s">
        <v>396</v>
      </c>
      <c r="B30" s="28"/>
      <c r="C30" s="31">
        <v>35000</v>
      </c>
      <c r="D30" s="31"/>
    </row>
    <row r="31" spans="1:4" ht="20.25" customHeight="1">
      <c r="A31" s="15" t="s">
        <v>284</v>
      </c>
      <c r="B31" s="28" t="s">
        <v>16</v>
      </c>
      <c r="C31" s="31"/>
      <c r="D31" s="31">
        <v>519964.73</v>
      </c>
    </row>
    <row r="32" spans="1:4" ht="20.25" customHeight="1">
      <c r="A32" s="15" t="s">
        <v>8</v>
      </c>
      <c r="B32" s="28" t="s">
        <v>180</v>
      </c>
      <c r="C32" s="31"/>
      <c r="D32" s="31">
        <v>1914186.31</v>
      </c>
    </row>
    <row r="33" spans="1:4" ht="20.25" customHeight="1">
      <c r="A33" s="15" t="s">
        <v>61</v>
      </c>
      <c r="B33" s="28" t="s">
        <v>181</v>
      </c>
      <c r="C33" s="31"/>
      <c r="D33" s="31">
        <v>6702059.39</v>
      </c>
    </row>
    <row r="34" spans="1:4" ht="20.25" customHeight="1">
      <c r="A34" s="15" t="s">
        <v>165</v>
      </c>
      <c r="B34" s="28" t="s">
        <v>182</v>
      </c>
      <c r="C34" s="31"/>
      <c r="D34" s="31">
        <v>21809587.1</v>
      </c>
    </row>
    <row r="35" spans="1:4" ht="20.25" customHeight="1">
      <c r="A35" s="15" t="s">
        <v>221</v>
      </c>
      <c r="B35" s="28" t="s">
        <v>16</v>
      </c>
      <c r="C35" s="31"/>
      <c r="D35" s="31">
        <v>314000</v>
      </c>
    </row>
    <row r="36" spans="1:4" ht="20.25" customHeight="1">
      <c r="A36" s="15" t="s">
        <v>220</v>
      </c>
      <c r="B36" s="28"/>
      <c r="C36" s="31"/>
      <c r="D36" s="31">
        <v>2952</v>
      </c>
    </row>
    <row r="37" spans="1:4" ht="20.25" customHeight="1">
      <c r="A37" s="15" t="s">
        <v>445</v>
      </c>
      <c r="B37" s="28"/>
      <c r="C37" s="31"/>
      <c r="D37" s="31">
        <v>44.8</v>
      </c>
    </row>
    <row r="38" spans="1:4" ht="20.25" customHeight="1">
      <c r="A38" s="15" t="s">
        <v>166</v>
      </c>
      <c r="B38" s="28" t="s">
        <v>183</v>
      </c>
      <c r="C38" s="31"/>
      <c r="D38" s="31">
        <v>276324.53</v>
      </c>
    </row>
    <row r="39" spans="1:4" ht="20.25" customHeight="1" thickBot="1">
      <c r="A39" s="33"/>
      <c r="B39" s="34"/>
      <c r="C39" s="35">
        <f>SUM(C5:C38)</f>
        <v>31539118.86</v>
      </c>
      <c r="D39" s="35">
        <f>SUM(D5:D38)</f>
        <v>31539118.860000003</v>
      </c>
    </row>
    <row r="40" ht="21.75" thickTop="1"/>
  </sheetData>
  <sheetProtection/>
  <mergeCells count="3">
    <mergeCell ref="A2:D2"/>
    <mergeCell ref="A3:D3"/>
    <mergeCell ref="A1:D1"/>
  </mergeCells>
  <printOptions/>
  <pageMargins left="0.7480314960629921" right="0.15748031496062992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4.57421875" style="1" customWidth="1"/>
    <col min="2" max="2" width="36.8515625" style="1" customWidth="1"/>
    <col min="3" max="3" width="13.28125" style="1" customWidth="1"/>
    <col min="4" max="4" width="3.421875" style="1" customWidth="1"/>
    <col min="5" max="5" width="13.28125" style="1" customWidth="1"/>
    <col min="6" max="6" width="3.421875" style="1" customWidth="1"/>
    <col min="7" max="7" width="13.28125" style="1" customWidth="1"/>
    <col min="8" max="8" width="3.421875" style="1" customWidth="1"/>
    <col min="9" max="9" width="13.28125" style="1" customWidth="1"/>
    <col min="10" max="10" width="3.421875" style="1" customWidth="1"/>
    <col min="11" max="11" width="7.00390625" style="1" customWidth="1"/>
    <col min="12" max="12" width="24.140625" style="1" customWidth="1"/>
    <col min="13" max="13" width="13.28125" style="1" customWidth="1"/>
    <col min="14" max="14" width="3.421875" style="1" customWidth="1"/>
    <col min="15" max="16384" width="9.140625" style="1" customWidth="1"/>
  </cols>
  <sheetData>
    <row r="1" spans="1:14" ht="2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1">
      <c r="A2" s="21" t="s">
        <v>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1">
      <c r="A3" s="21" t="s">
        <v>398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27" customHeight="1">
      <c r="A4" s="160" t="s">
        <v>65</v>
      </c>
      <c r="B4" s="160"/>
      <c r="C4" s="160" t="s">
        <v>66</v>
      </c>
      <c r="D4" s="160"/>
      <c r="E4" s="160" t="s">
        <v>67</v>
      </c>
      <c r="F4" s="160"/>
      <c r="G4" s="160" t="s">
        <v>78</v>
      </c>
      <c r="H4" s="160"/>
      <c r="I4" s="160" t="s">
        <v>68</v>
      </c>
      <c r="J4" s="160"/>
      <c r="K4" s="160" t="s">
        <v>69</v>
      </c>
      <c r="L4" s="160"/>
      <c r="M4" s="160" t="s">
        <v>70</v>
      </c>
      <c r="N4" s="160"/>
    </row>
    <row r="5" spans="1:14" ht="21">
      <c r="A5" s="103" t="s">
        <v>71</v>
      </c>
      <c r="B5" s="2" t="s">
        <v>72</v>
      </c>
      <c r="C5" s="2"/>
      <c r="D5" s="2"/>
      <c r="E5" s="2"/>
      <c r="F5" s="2"/>
      <c r="G5" s="2"/>
      <c r="H5" s="2"/>
      <c r="I5" s="2"/>
      <c r="J5" s="2"/>
      <c r="K5" s="103">
        <v>1</v>
      </c>
      <c r="L5" s="2" t="s">
        <v>79</v>
      </c>
      <c r="M5" s="139">
        <v>974430</v>
      </c>
      <c r="N5" s="103" t="s">
        <v>16</v>
      </c>
    </row>
    <row r="6" spans="1:14" ht="21">
      <c r="A6" s="105"/>
      <c r="B6" s="3" t="s">
        <v>73</v>
      </c>
      <c r="C6" s="5">
        <v>0</v>
      </c>
      <c r="D6" s="105" t="s">
        <v>16</v>
      </c>
      <c r="E6" s="5">
        <v>0</v>
      </c>
      <c r="F6" s="105" t="s">
        <v>16</v>
      </c>
      <c r="G6" s="5">
        <v>0</v>
      </c>
      <c r="H6" s="105" t="s">
        <v>16</v>
      </c>
      <c r="I6" s="5">
        <v>0</v>
      </c>
      <c r="J6" s="105" t="s">
        <v>16</v>
      </c>
      <c r="K6" s="105"/>
      <c r="L6" s="3" t="s">
        <v>80</v>
      </c>
      <c r="M6" s="129"/>
      <c r="N6" s="105"/>
    </row>
    <row r="7" spans="1:14" ht="21">
      <c r="A7" s="105"/>
      <c r="B7" s="3" t="s">
        <v>74</v>
      </c>
      <c r="C7" s="129">
        <v>1709000</v>
      </c>
      <c r="D7" s="130" t="s">
        <v>16</v>
      </c>
      <c r="E7" s="5">
        <v>0</v>
      </c>
      <c r="F7" s="130" t="s">
        <v>16</v>
      </c>
      <c r="G7" s="5">
        <v>0</v>
      </c>
      <c r="H7" s="130" t="s">
        <v>16</v>
      </c>
      <c r="I7" s="129">
        <v>1709000</v>
      </c>
      <c r="J7" s="105" t="s">
        <v>16</v>
      </c>
      <c r="K7" s="105">
        <v>2</v>
      </c>
      <c r="L7" s="3" t="s">
        <v>81</v>
      </c>
      <c r="M7" s="129">
        <v>1978304</v>
      </c>
      <c r="N7" s="105" t="s">
        <v>16</v>
      </c>
    </row>
    <row r="8" spans="1:14" ht="21">
      <c r="A8" s="105"/>
      <c r="B8" s="3" t="s">
        <v>95</v>
      </c>
      <c r="C8" s="130">
        <v>170800</v>
      </c>
      <c r="D8" s="105" t="s">
        <v>16</v>
      </c>
      <c r="E8" s="5">
        <v>0</v>
      </c>
      <c r="F8" s="130" t="s">
        <v>93</v>
      </c>
      <c r="G8" s="5">
        <v>0</v>
      </c>
      <c r="H8" s="105" t="s">
        <v>16</v>
      </c>
      <c r="I8" s="129">
        <v>170800</v>
      </c>
      <c r="J8" s="105" t="s">
        <v>93</v>
      </c>
      <c r="K8" s="105">
        <v>3</v>
      </c>
      <c r="L8" s="3" t="s">
        <v>82</v>
      </c>
      <c r="M8" s="129">
        <v>1449700</v>
      </c>
      <c r="N8" s="105" t="s">
        <v>16</v>
      </c>
    </row>
    <row r="9" spans="1:14" ht="21">
      <c r="A9" s="105"/>
      <c r="B9" s="3" t="s">
        <v>96</v>
      </c>
      <c r="C9" s="130">
        <v>417500</v>
      </c>
      <c r="D9" s="105" t="s">
        <v>16</v>
      </c>
      <c r="E9" s="5">
        <v>0</v>
      </c>
      <c r="F9" s="130" t="s">
        <v>93</v>
      </c>
      <c r="G9" s="5">
        <v>0</v>
      </c>
      <c r="H9" s="130" t="s">
        <v>16</v>
      </c>
      <c r="I9" s="129">
        <v>417500</v>
      </c>
      <c r="J9" s="105" t="s">
        <v>93</v>
      </c>
      <c r="K9" s="105">
        <v>4</v>
      </c>
      <c r="L9" s="3" t="s">
        <v>83</v>
      </c>
      <c r="M9" s="129">
        <v>1453852</v>
      </c>
      <c r="N9" s="105" t="s">
        <v>16</v>
      </c>
    </row>
    <row r="10" spans="1:14" ht="21">
      <c r="A10" s="105" t="s">
        <v>75</v>
      </c>
      <c r="B10" s="3" t="s">
        <v>76</v>
      </c>
      <c r="C10" s="129"/>
      <c r="D10" s="130"/>
      <c r="E10" s="4"/>
      <c r="F10" s="130"/>
      <c r="G10" s="4"/>
      <c r="H10" s="130"/>
      <c r="I10" s="129"/>
      <c r="J10" s="105"/>
      <c r="K10" s="105">
        <v>5</v>
      </c>
      <c r="L10" s="3" t="s">
        <v>108</v>
      </c>
      <c r="M10" s="129">
        <v>547869</v>
      </c>
      <c r="N10" s="105" t="s">
        <v>16</v>
      </c>
    </row>
    <row r="11" spans="1:14" ht="21">
      <c r="A11" s="105"/>
      <c r="B11" s="3" t="s">
        <v>77</v>
      </c>
      <c r="C11" s="129">
        <v>1293431</v>
      </c>
      <c r="D11" s="130" t="s">
        <v>16</v>
      </c>
      <c r="E11" s="5">
        <v>0</v>
      </c>
      <c r="F11" s="130" t="s">
        <v>16</v>
      </c>
      <c r="G11" s="5">
        <v>0</v>
      </c>
      <c r="H11" s="130" t="s">
        <v>16</v>
      </c>
      <c r="I11" s="129">
        <v>1293431</v>
      </c>
      <c r="J11" s="105" t="s">
        <v>16</v>
      </c>
      <c r="K11" s="3"/>
      <c r="L11" s="3" t="s">
        <v>109</v>
      </c>
      <c r="M11" s="3"/>
      <c r="N11" s="3"/>
    </row>
    <row r="12" spans="1:14" ht="21">
      <c r="A12" s="105"/>
      <c r="B12" s="3" t="s">
        <v>104</v>
      </c>
      <c r="C12" s="129">
        <v>29800</v>
      </c>
      <c r="D12" s="130" t="s">
        <v>93</v>
      </c>
      <c r="E12" s="5">
        <v>0</v>
      </c>
      <c r="F12" s="130" t="s">
        <v>16</v>
      </c>
      <c r="G12" s="5">
        <v>0</v>
      </c>
      <c r="H12" s="130" t="s">
        <v>16</v>
      </c>
      <c r="I12" s="129">
        <v>29800</v>
      </c>
      <c r="J12" s="105" t="s">
        <v>93</v>
      </c>
      <c r="K12" s="105">
        <v>6</v>
      </c>
      <c r="L12" s="3" t="s">
        <v>119</v>
      </c>
      <c r="M12" s="129">
        <v>50750</v>
      </c>
      <c r="N12" s="3" t="s">
        <v>118</v>
      </c>
    </row>
    <row r="13" spans="1:14" ht="21">
      <c r="A13" s="105"/>
      <c r="B13" s="3" t="s">
        <v>97</v>
      </c>
      <c r="C13" s="129">
        <v>76534</v>
      </c>
      <c r="D13" s="130" t="s">
        <v>16</v>
      </c>
      <c r="E13" s="5">
        <v>0</v>
      </c>
      <c r="F13" s="130" t="s">
        <v>16</v>
      </c>
      <c r="G13" s="5">
        <v>0</v>
      </c>
      <c r="H13" s="130" t="s">
        <v>16</v>
      </c>
      <c r="I13" s="129">
        <v>76534</v>
      </c>
      <c r="J13" s="105" t="s">
        <v>16</v>
      </c>
      <c r="K13" s="105">
        <v>7</v>
      </c>
      <c r="L13" s="3" t="s">
        <v>192</v>
      </c>
      <c r="M13" s="129">
        <v>50000</v>
      </c>
      <c r="N13" s="105" t="s">
        <v>93</v>
      </c>
    </row>
    <row r="14" spans="1:14" ht="21">
      <c r="A14" s="3"/>
      <c r="B14" s="3" t="s">
        <v>98</v>
      </c>
      <c r="C14" s="129">
        <v>818000</v>
      </c>
      <c r="D14" s="130" t="s">
        <v>16</v>
      </c>
      <c r="E14" s="5">
        <v>0</v>
      </c>
      <c r="F14" s="130" t="s">
        <v>16</v>
      </c>
      <c r="G14" s="5">
        <v>0</v>
      </c>
      <c r="H14" s="130" t="s">
        <v>16</v>
      </c>
      <c r="I14" s="129">
        <v>818000</v>
      </c>
      <c r="J14" s="105" t="s">
        <v>16</v>
      </c>
      <c r="K14" s="105">
        <v>8</v>
      </c>
      <c r="L14" s="3" t="s">
        <v>213</v>
      </c>
      <c r="M14" s="129">
        <v>29000</v>
      </c>
      <c r="N14" s="105" t="s">
        <v>93</v>
      </c>
    </row>
    <row r="15" spans="1:14" ht="21">
      <c r="A15" s="3"/>
      <c r="B15" s="3" t="s">
        <v>99</v>
      </c>
      <c r="C15" s="130">
        <v>95000</v>
      </c>
      <c r="D15" s="105" t="s">
        <v>16</v>
      </c>
      <c r="E15" s="5">
        <v>0</v>
      </c>
      <c r="F15" s="130" t="s">
        <v>93</v>
      </c>
      <c r="G15" s="5">
        <v>0</v>
      </c>
      <c r="H15" s="130" t="s">
        <v>16</v>
      </c>
      <c r="I15" s="130">
        <v>95000</v>
      </c>
      <c r="J15" s="130" t="s">
        <v>93</v>
      </c>
      <c r="K15" s="3"/>
      <c r="L15" s="3"/>
      <c r="M15" s="3"/>
      <c r="N15" s="3"/>
    </row>
    <row r="16" spans="1:14" ht="21">
      <c r="A16" s="3"/>
      <c r="B16" s="3" t="s">
        <v>103</v>
      </c>
      <c r="C16" s="130">
        <v>33900</v>
      </c>
      <c r="D16" s="105" t="s">
        <v>16</v>
      </c>
      <c r="E16" s="5">
        <v>0</v>
      </c>
      <c r="F16" s="130" t="s">
        <v>93</v>
      </c>
      <c r="G16" s="5">
        <v>0</v>
      </c>
      <c r="H16" s="130" t="s">
        <v>16</v>
      </c>
      <c r="I16" s="130">
        <v>33900</v>
      </c>
      <c r="J16" s="130" t="s">
        <v>93</v>
      </c>
      <c r="K16" s="3"/>
      <c r="L16" s="3"/>
      <c r="M16" s="3"/>
      <c r="N16" s="3"/>
    </row>
    <row r="17" spans="1:14" ht="21">
      <c r="A17" s="3"/>
      <c r="B17" s="3" t="s">
        <v>100</v>
      </c>
      <c r="C17" s="130">
        <v>298060</v>
      </c>
      <c r="D17" s="105" t="s">
        <v>16</v>
      </c>
      <c r="E17" s="130">
        <v>94100</v>
      </c>
      <c r="F17" s="130" t="s">
        <v>93</v>
      </c>
      <c r="G17" s="130">
        <v>0</v>
      </c>
      <c r="H17" s="130" t="s">
        <v>16</v>
      </c>
      <c r="I17" s="130">
        <v>392160</v>
      </c>
      <c r="J17" s="130" t="s">
        <v>93</v>
      </c>
      <c r="K17" s="3"/>
      <c r="L17" s="3"/>
      <c r="M17" s="3"/>
      <c r="N17" s="3"/>
    </row>
    <row r="18" spans="1:14" ht="21">
      <c r="A18" s="3"/>
      <c r="B18" s="3" t="s">
        <v>101</v>
      </c>
      <c r="C18" s="130">
        <v>354880</v>
      </c>
      <c r="D18" s="105" t="s">
        <v>16</v>
      </c>
      <c r="E18" s="130">
        <v>104800</v>
      </c>
      <c r="F18" s="130" t="s">
        <v>93</v>
      </c>
      <c r="G18" s="130">
        <v>0</v>
      </c>
      <c r="H18" s="130" t="s">
        <v>16</v>
      </c>
      <c r="I18" s="130">
        <v>459680</v>
      </c>
      <c r="J18" s="130" t="s">
        <v>93</v>
      </c>
      <c r="K18" s="3"/>
      <c r="L18" s="3"/>
      <c r="M18" s="3"/>
      <c r="N18" s="3"/>
    </row>
    <row r="19" spans="1:14" ht="21">
      <c r="A19" s="3"/>
      <c r="B19" s="3" t="s">
        <v>102</v>
      </c>
      <c r="C19" s="130">
        <v>3400</v>
      </c>
      <c r="D19" s="105" t="s">
        <v>16</v>
      </c>
      <c r="E19" s="5">
        <v>0</v>
      </c>
      <c r="F19" s="130" t="s">
        <v>93</v>
      </c>
      <c r="G19" s="5">
        <v>0</v>
      </c>
      <c r="H19" s="130" t="s">
        <v>16</v>
      </c>
      <c r="I19" s="130">
        <v>3400</v>
      </c>
      <c r="J19" s="130" t="s">
        <v>93</v>
      </c>
      <c r="K19" s="3"/>
      <c r="L19" s="3"/>
      <c r="M19" s="3"/>
      <c r="N19" s="3"/>
    </row>
    <row r="20" spans="1:14" ht="21">
      <c r="A20" s="3"/>
      <c r="B20" s="3" t="s">
        <v>105</v>
      </c>
      <c r="C20" s="130">
        <v>55000</v>
      </c>
      <c r="D20" s="105" t="s">
        <v>93</v>
      </c>
      <c r="E20" s="5">
        <v>0</v>
      </c>
      <c r="F20" s="130" t="s">
        <v>16</v>
      </c>
      <c r="G20" s="5">
        <v>0</v>
      </c>
      <c r="H20" s="130" t="s">
        <v>16</v>
      </c>
      <c r="I20" s="130">
        <v>55000</v>
      </c>
      <c r="J20" s="130" t="s">
        <v>93</v>
      </c>
      <c r="K20" s="3"/>
      <c r="L20" s="3"/>
      <c r="M20" s="3"/>
      <c r="N20" s="3"/>
    </row>
    <row r="21" spans="1:14" ht="21">
      <c r="A21" s="3"/>
      <c r="B21" s="3" t="s">
        <v>106</v>
      </c>
      <c r="C21" s="130">
        <v>151000</v>
      </c>
      <c r="D21" s="105" t="s">
        <v>93</v>
      </c>
      <c r="E21" s="130">
        <v>0</v>
      </c>
      <c r="F21" s="130" t="s">
        <v>16</v>
      </c>
      <c r="G21" s="5">
        <v>0</v>
      </c>
      <c r="H21" s="130" t="s">
        <v>16</v>
      </c>
      <c r="I21" s="130">
        <v>151000</v>
      </c>
      <c r="J21" s="130" t="s">
        <v>93</v>
      </c>
      <c r="K21" s="3"/>
      <c r="L21" s="3"/>
      <c r="M21" s="3"/>
      <c r="N21" s="3"/>
    </row>
    <row r="22" spans="1:14" ht="21">
      <c r="A22" s="3"/>
      <c r="B22" s="3" t="s">
        <v>107</v>
      </c>
      <c r="C22" s="130">
        <v>527900</v>
      </c>
      <c r="D22" s="105" t="s">
        <v>93</v>
      </c>
      <c r="E22" s="5">
        <v>0</v>
      </c>
      <c r="F22" s="130" t="s">
        <v>16</v>
      </c>
      <c r="G22" s="5">
        <v>0</v>
      </c>
      <c r="H22" s="130" t="s">
        <v>16</v>
      </c>
      <c r="I22" s="130">
        <v>527900</v>
      </c>
      <c r="J22" s="130" t="s">
        <v>93</v>
      </c>
      <c r="K22" s="3"/>
      <c r="L22" s="3"/>
      <c r="M22" s="3"/>
      <c r="N22" s="3"/>
    </row>
    <row r="23" spans="1:14" ht="21">
      <c r="A23" s="3"/>
      <c r="B23" s="3" t="s">
        <v>191</v>
      </c>
      <c r="C23" s="130">
        <v>80000</v>
      </c>
      <c r="D23" s="105" t="s">
        <v>16</v>
      </c>
      <c r="E23" s="130">
        <v>0</v>
      </c>
      <c r="F23" s="130" t="s">
        <v>93</v>
      </c>
      <c r="G23" s="130">
        <v>0</v>
      </c>
      <c r="H23" s="130" t="s">
        <v>93</v>
      </c>
      <c r="I23" s="130">
        <v>80000</v>
      </c>
      <c r="J23" s="130" t="s">
        <v>93</v>
      </c>
      <c r="K23" s="3"/>
      <c r="L23" s="3"/>
      <c r="M23" s="3"/>
      <c r="N23" s="3"/>
    </row>
    <row r="24" spans="1:14" ht="21">
      <c r="A24" s="3"/>
      <c r="B24" s="3" t="s">
        <v>315</v>
      </c>
      <c r="C24" s="130">
        <v>182800</v>
      </c>
      <c r="D24" s="105" t="s">
        <v>93</v>
      </c>
      <c r="E24" s="130">
        <v>0</v>
      </c>
      <c r="F24" s="130" t="s">
        <v>93</v>
      </c>
      <c r="G24" s="5">
        <v>0</v>
      </c>
      <c r="H24" s="130" t="s">
        <v>93</v>
      </c>
      <c r="I24" s="130">
        <v>182800</v>
      </c>
      <c r="J24" s="130" t="s">
        <v>93</v>
      </c>
      <c r="K24" s="3"/>
      <c r="L24" s="3"/>
      <c r="M24" s="3"/>
      <c r="N24" s="3"/>
    </row>
    <row r="25" spans="1:14" ht="21">
      <c r="A25" s="161"/>
      <c r="B25" s="161" t="s">
        <v>316</v>
      </c>
      <c r="C25" s="130">
        <v>38000</v>
      </c>
      <c r="D25" s="141" t="s">
        <v>93</v>
      </c>
      <c r="E25" s="130">
        <v>0</v>
      </c>
      <c r="F25" s="130" t="s">
        <v>16</v>
      </c>
      <c r="G25" s="130">
        <v>0</v>
      </c>
      <c r="H25" s="130" t="s">
        <v>16</v>
      </c>
      <c r="I25" s="140">
        <v>38000</v>
      </c>
      <c r="J25" s="130" t="s">
        <v>93</v>
      </c>
      <c r="K25" s="161"/>
      <c r="L25" s="161"/>
      <c r="M25" s="161"/>
      <c r="N25" s="161"/>
    </row>
    <row r="26" spans="3:14" ht="21.75" thickBot="1">
      <c r="C26" s="162">
        <f>SUM(C6:C25)</f>
        <v>6335005</v>
      </c>
      <c r="D26" s="163" t="s">
        <v>16</v>
      </c>
      <c r="E26" s="162">
        <f>SUM(E7:E25)</f>
        <v>198900</v>
      </c>
      <c r="F26" s="163" t="s">
        <v>16</v>
      </c>
      <c r="G26" s="163">
        <f>SUM(G17:G25)</f>
        <v>0</v>
      </c>
      <c r="H26" s="163" t="s">
        <v>16</v>
      </c>
      <c r="I26" s="162">
        <f>SUM(I6:I25)</f>
        <v>6533905</v>
      </c>
      <c r="J26" s="164" t="s">
        <v>16</v>
      </c>
      <c r="K26" s="128"/>
      <c r="L26" s="128"/>
      <c r="M26" s="162">
        <f>SUM(M5:M25)</f>
        <v>6533905</v>
      </c>
      <c r="N26" s="164" t="s">
        <v>16</v>
      </c>
    </row>
    <row r="27" ht="21.75" thickTop="1"/>
    <row r="28" spans="1:2" ht="21">
      <c r="A28" s="1" t="s">
        <v>84</v>
      </c>
      <c r="B28" s="1" t="s">
        <v>85</v>
      </c>
    </row>
    <row r="29" ht="21">
      <c r="B29" s="1" t="s">
        <v>477</v>
      </c>
    </row>
    <row r="30" ht="21">
      <c r="B30" s="1" t="s">
        <v>478</v>
      </c>
    </row>
  </sheetData>
  <sheetProtection/>
  <mergeCells count="10">
    <mergeCell ref="A1:N1"/>
    <mergeCell ref="A2:N2"/>
    <mergeCell ref="A3:N3"/>
    <mergeCell ref="A4:B4"/>
    <mergeCell ref="C4:D4"/>
    <mergeCell ref="E4:F4"/>
    <mergeCell ref="G4:H4"/>
    <mergeCell ref="I4:J4"/>
    <mergeCell ref="K4:L4"/>
    <mergeCell ref="M4:N4"/>
  </mergeCells>
  <printOptions/>
  <pageMargins left="0.7480314960629921" right="0.35433070866141736" top="0.11811023622047245" bottom="0.11811023622047245" header="0.5118110236220472" footer="0.5118110236220472"/>
  <pageSetup horizontalDpi="600" verticalDpi="600" orientation="landscape" paperSize="9" scale="8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0">
      <selection activeCell="F17" sqref="F17"/>
    </sheetView>
  </sheetViews>
  <sheetFormatPr defaultColWidth="9.140625" defaultRowHeight="12.75"/>
  <cols>
    <col min="1" max="1" width="6.421875" style="14" customWidth="1"/>
    <col min="2" max="2" width="16.28125" style="14" customWidth="1"/>
    <col min="3" max="3" width="21.8515625" style="14" customWidth="1"/>
    <col min="4" max="4" width="33.28125" style="14" customWidth="1"/>
    <col min="5" max="5" width="12.421875" style="14" customWidth="1"/>
    <col min="6" max="6" width="11.421875" style="14" customWidth="1"/>
    <col min="7" max="7" width="18.7109375" style="14" customWidth="1"/>
    <col min="8" max="8" width="23.00390625" style="14" customWidth="1"/>
    <col min="9" max="16384" width="9.140625" style="14" customWidth="1"/>
  </cols>
  <sheetData>
    <row r="1" spans="1:8" ht="26.25">
      <c r="A1" s="109" t="s">
        <v>17</v>
      </c>
      <c r="B1" s="109"/>
      <c r="C1" s="109"/>
      <c r="D1" s="109"/>
      <c r="E1" s="109"/>
      <c r="F1" s="109"/>
      <c r="G1" s="109"/>
      <c r="H1" s="109"/>
    </row>
    <row r="2" spans="1:8" ht="26.25">
      <c r="A2" s="109" t="s">
        <v>207</v>
      </c>
      <c r="B2" s="109"/>
      <c r="C2" s="109"/>
      <c r="D2" s="109"/>
      <c r="E2" s="109"/>
      <c r="F2" s="109"/>
      <c r="G2" s="109"/>
      <c r="H2" s="109"/>
    </row>
    <row r="3" spans="1:8" ht="26.25">
      <c r="A3" s="165" t="s">
        <v>450</v>
      </c>
      <c r="B3" s="165"/>
      <c r="C3" s="165"/>
      <c r="D3" s="165"/>
      <c r="E3" s="165"/>
      <c r="F3" s="165"/>
      <c r="G3" s="165"/>
      <c r="H3" s="165"/>
    </row>
    <row r="4" spans="1:8" ht="23.25">
      <c r="A4" s="166" t="s">
        <v>147</v>
      </c>
      <c r="B4" s="166" t="s">
        <v>212</v>
      </c>
      <c r="C4" s="166" t="s">
        <v>65</v>
      </c>
      <c r="D4" s="166" t="s">
        <v>208</v>
      </c>
      <c r="E4" s="166" t="s">
        <v>209</v>
      </c>
      <c r="F4" s="166" t="s">
        <v>210</v>
      </c>
      <c r="G4" s="167" t="s">
        <v>211</v>
      </c>
      <c r="H4" s="166" t="s">
        <v>69</v>
      </c>
    </row>
    <row r="5" spans="1:8" ht="23.25">
      <c r="A5" s="168">
        <v>1</v>
      </c>
      <c r="B5" s="169">
        <v>20731</v>
      </c>
      <c r="C5" s="170" t="s">
        <v>453</v>
      </c>
      <c r="D5" s="170" t="s">
        <v>452</v>
      </c>
      <c r="E5" s="171">
        <v>5600</v>
      </c>
      <c r="F5" s="168" t="s">
        <v>451</v>
      </c>
      <c r="G5" s="172">
        <v>5600</v>
      </c>
      <c r="H5" s="173" t="s">
        <v>460</v>
      </c>
    </row>
    <row r="6" spans="1:8" ht="23.25">
      <c r="A6" s="168">
        <v>2</v>
      </c>
      <c r="B6" s="169">
        <v>20731</v>
      </c>
      <c r="C6" s="170" t="s">
        <v>453</v>
      </c>
      <c r="D6" s="174" t="s">
        <v>476</v>
      </c>
      <c r="E6" s="171">
        <v>3000</v>
      </c>
      <c r="F6" s="168" t="s">
        <v>454</v>
      </c>
      <c r="G6" s="172">
        <v>3000</v>
      </c>
      <c r="H6" s="173" t="s">
        <v>461</v>
      </c>
    </row>
    <row r="7" spans="1:8" ht="23.25">
      <c r="A7" s="168">
        <v>3</v>
      </c>
      <c r="B7" s="169">
        <v>20731</v>
      </c>
      <c r="C7" s="170" t="s">
        <v>453</v>
      </c>
      <c r="D7" s="170" t="s">
        <v>455</v>
      </c>
      <c r="E7" s="171">
        <v>1500</v>
      </c>
      <c r="F7" s="168" t="s">
        <v>456</v>
      </c>
      <c r="G7" s="172">
        <v>13500</v>
      </c>
      <c r="H7" s="173" t="s">
        <v>462</v>
      </c>
    </row>
    <row r="8" spans="1:8" ht="23.25">
      <c r="A8" s="168">
        <v>4</v>
      </c>
      <c r="B8" s="169">
        <v>20731</v>
      </c>
      <c r="C8" s="170" t="s">
        <v>453</v>
      </c>
      <c r="D8" s="170" t="s">
        <v>455</v>
      </c>
      <c r="E8" s="171">
        <v>1500</v>
      </c>
      <c r="F8" s="168" t="s">
        <v>457</v>
      </c>
      <c r="G8" s="172">
        <v>3000</v>
      </c>
      <c r="H8" s="173" t="s">
        <v>463</v>
      </c>
    </row>
    <row r="9" spans="1:8" ht="23.25">
      <c r="A9" s="168">
        <v>5</v>
      </c>
      <c r="B9" s="169">
        <v>20731</v>
      </c>
      <c r="C9" s="170" t="s">
        <v>453</v>
      </c>
      <c r="D9" s="170" t="s">
        <v>455</v>
      </c>
      <c r="E9" s="171">
        <v>1500</v>
      </c>
      <c r="F9" s="168" t="s">
        <v>458</v>
      </c>
      <c r="G9" s="172">
        <v>4500</v>
      </c>
      <c r="H9" s="173" t="s">
        <v>464</v>
      </c>
    </row>
    <row r="10" spans="1:8" ht="23.25">
      <c r="A10" s="168">
        <v>6</v>
      </c>
      <c r="B10" s="169">
        <v>20731</v>
      </c>
      <c r="C10" s="170" t="s">
        <v>453</v>
      </c>
      <c r="D10" s="170" t="s">
        <v>465</v>
      </c>
      <c r="E10" s="171">
        <v>5400</v>
      </c>
      <c r="F10" s="168" t="s">
        <v>466</v>
      </c>
      <c r="G10" s="172">
        <v>10800</v>
      </c>
      <c r="H10" s="173" t="s">
        <v>463</v>
      </c>
    </row>
    <row r="11" spans="1:10" ht="23.25">
      <c r="A11" s="168">
        <v>7</v>
      </c>
      <c r="B11" s="169">
        <v>20731</v>
      </c>
      <c r="C11" s="170" t="s">
        <v>453</v>
      </c>
      <c r="D11" s="170" t="s">
        <v>465</v>
      </c>
      <c r="E11" s="171">
        <v>5400</v>
      </c>
      <c r="F11" s="168" t="s">
        <v>467</v>
      </c>
      <c r="G11" s="172">
        <v>5400</v>
      </c>
      <c r="H11" s="173" t="s">
        <v>464</v>
      </c>
      <c r="J11" s="175"/>
    </row>
    <row r="12" spans="1:10" ht="23.25">
      <c r="A12" s="168">
        <v>8</v>
      </c>
      <c r="B12" s="169">
        <v>20785</v>
      </c>
      <c r="C12" s="170" t="s">
        <v>453</v>
      </c>
      <c r="D12" s="3" t="s">
        <v>472</v>
      </c>
      <c r="E12" s="171">
        <v>21500</v>
      </c>
      <c r="F12" s="168" t="s">
        <v>313</v>
      </c>
      <c r="G12" s="172">
        <v>21500</v>
      </c>
      <c r="H12" s="105" t="s">
        <v>459</v>
      </c>
      <c r="J12" s="175"/>
    </row>
    <row r="13" spans="1:8" ht="23.25">
      <c r="A13" s="168">
        <v>9</v>
      </c>
      <c r="B13" s="169">
        <v>20779</v>
      </c>
      <c r="C13" s="170" t="s">
        <v>453</v>
      </c>
      <c r="D13" s="170" t="s">
        <v>471</v>
      </c>
      <c r="E13" s="171">
        <v>20000</v>
      </c>
      <c r="F13" s="168" t="s">
        <v>313</v>
      </c>
      <c r="G13" s="172">
        <v>20000</v>
      </c>
      <c r="H13" s="105" t="s">
        <v>459</v>
      </c>
    </row>
    <row r="14" spans="1:8" ht="23.25">
      <c r="A14" s="168">
        <v>10</v>
      </c>
      <c r="B14" s="169">
        <v>20987</v>
      </c>
      <c r="C14" s="170" t="s">
        <v>453</v>
      </c>
      <c r="D14" s="170" t="s">
        <v>468</v>
      </c>
      <c r="E14" s="171">
        <v>6800</v>
      </c>
      <c r="F14" s="168" t="s">
        <v>313</v>
      </c>
      <c r="G14" s="172">
        <v>6800</v>
      </c>
      <c r="H14" s="105" t="s">
        <v>469</v>
      </c>
    </row>
    <row r="15" spans="1:8" ht="23.25">
      <c r="A15" s="168">
        <v>11</v>
      </c>
      <c r="B15" s="169">
        <v>20947</v>
      </c>
      <c r="C15" s="170" t="s">
        <v>311</v>
      </c>
      <c r="D15" s="170" t="s">
        <v>312</v>
      </c>
      <c r="E15" s="171">
        <v>25000</v>
      </c>
      <c r="F15" s="168" t="s">
        <v>313</v>
      </c>
      <c r="G15" s="172">
        <v>25000</v>
      </c>
      <c r="H15" s="105" t="s">
        <v>470</v>
      </c>
    </row>
    <row r="16" spans="1:8" ht="23.25">
      <c r="A16" s="168">
        <v>12</v>
      </c>
      <c r="B16" s="169">
        <v>20947</v>
      </c>
      <c r="C16" s="170" t="s">
        <v>311</v>
      </c>
      <c r="D16" s="170" t="s">
        <v>312</v>
      </c>
      <c r="E16" s="171">
        <v>25000</v>
      </c>
      <c r="F16" s="168" t="s">
        <v>313</v>
      </c>
      <c r="G16" s="172">
        <v>25000</v>
      </c>
      <c r="H16" s="105" t="s">
        <v>473</v>
      </c>
    </row>
    <row r="17" spans="1:8" ht="23.25">
      <c r="A17" s="168">
        <v>13</v>
      </c>
      <c r="B17" s="169">
        <v>20947</v>
      </c>
      <c r="C17" s="170" t="s">
        <v>311</v>
      </c>
      <c r="D17" s="170" t="s">
        <v>312</v>
      </c>
      <c r="E17" s="171">
        <v>26800</v>
      </c>
      <c r="F17" s="168" t="s">
        <v>313</v>
      </c>
      <c r="G17" s="172">
        <v>26800</v>
      </c>
      <c r="H17" s="105" t="s">
        <v>473</v>
      </c>
    </row>
    <row r="18" spans="1:8" ht="23.25">
      <c r="A18" s="168">
        <v>14</v>
      </c>
      <c r="B18" s="169">
        <v>20947</v>
      </c>
      <c r="C18" s="170" t="s">
        <v>311</v>
      </c>
      <c r="D18" s="170" t="s">
        <v>474</v>
      </c>
      <c r="E18" s="171">
        <v>4000</v>
      </c>
      <c r="F18" s="168" t="s">
        <v>313</v>
      </c>
      <c r="G18" s="172">
        <v>4000</v>
      </c>
      <c r="H18" s="105" t="s">
        <v>470</v>
      </c>
    </row>
    <row r="19" spans="1:8" ht="23.25">
      <c r="A19" s="168">
        <v>15</v>
      </c>
      <c r="B19" s="169">
        <v>20947</v>
      </c>
      <c r="C19" s="170" t="s">
        <v>311</v>
      </c>
      <c r="D19" s="170" t="s">
        <v>474</v>
      </c>
      <c r="E19" s="171">
        <v>4000</v>
      </c>
      <c r="F19" s="168" t="s">
        <v>313</v>
      </c>
      <c r="G19" s="172">
        <v>4000</v>
      </c>
      <c r="H19" s="105" t="s">
        <v>475</v>
      </c>
    </row>
    <row r="20" spans="1:8" ht="23.25">
      <c r="A20" s="168">
        <v>16</v>
      </c>
      <c r="B20" s="169">
        <v>20987</v>
      </c>
      <c r="C20" s="170" t="s">
        <v>311</v>
      </c>
      <c r="D20" s="170" t="s">
        <v>474</v>
      </c>
      <c r="E20" s="171">
        <v>5300</v>
      </c>
      <c r="F20" s="168" t="s">
        <v>313</v>
      </c>
      <c r="G20" s="172">
        <v>5300</v>
      </c>
      <c r="H20" s="105" t="s">
        <v>469</v>
      </c>
    </row>
    <row r="21" spans="1:8" ht="23.25">
      <c r="A21" s="168">
        <v>17</v>
      </c>
      <c r="B21" s="169">
        <v>20987</v>
      </c>
      <c r="C21" s="170" t="s">
        <v>311</v>
      </c>
      <c r="D21" s="170" t="s">
        <v>474</v>
      </c>
      <c r="E21" s="171">
        <v>4300</v>
      </c>
      <c r="F21" s="168" t="s">
        <v>313</v>
      </c>
      <c r="G21" s="172">
        <v>4300</v>
      </c>
      <c r="H21" s="105" t="s">
        <v>469</v>
      </c>
    </row>
    <row r="22" spans="1:8" ht="23.25">
      <c r="A22" s="168">
        <v>18</v>
      </c>
      <c r="B22" s="169">
        <v>20947</v>
      </c>
      <c r="C22" s="170" t="s">
        <v>311</v>
      </c>
      <c r="D22" s="170" t="s">
        <v>314</v>
      </c>
      <c r="E22" s="171">
        <v>5200</v>
      </c>
      <c r="F22" s="168" t="s">
        <v>313</v>
      </c>
      <c r="G22" s="172">
        <v>5200</v>
      </c>
      <c r="H22" s="105" t="s">
        <v>470</v>
      </c>
    </row>
    <row r="23" spans="1:8" ht="23.25">
      <c r="A23" s="176">
        <v>19</v>
      </c>
      <c r="B23" s="177">
        <v>20947</v>
      </c>
      <c r="C23" s="178" t="s">
        <v>311</v>
      </c>
      <c r="D23" s="178" t="s">
        <v>314</v>
      </c>
      <c r="E23" s="179">
        <v>5200</v>
      </c>
      <c r="F23" s="168" t="s">
        <v>313</v>
      </c>
      <c r="G23" s="180">
        <v>5200</v>
      </c>
      <c r="H23" s="106" t="s">
        <v>475</v>
      </c>
    </row>
    <row r="24" spans="5:7" ht="24" thickBot="1">
      <c r="E24" s="14" t="s">
        <v>270</v>
      </c>
      <c r="F24" s="181"/>
      <c r="G24" s="182">
        <f>SUM(G5:G23)</f>
        <v>198900</v>
      </c>
    </row>
    <row r="25" ht="24" thickTop="1"/>
  </sheetData>
  <sheetProtection/>
  <mergeCells count="3">
    <mergeCell ref="A1:H1"/>
    <mergeCell ref="A2:H2"/>
    <mergeCell ref="A3:H3"/>
  </mergeCells>
  <printOptions/>
  <pageMargins left="0.35433070866141736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15.57421875" style="1" customWidth="1"/>
    <col min="4" max="4" width="21.140625" style="1" customWidth="1"/>
    <col min="5" max="5" width="15.140625" style="1" customWidth="1"/>
    <col min="6" max="6" width="6.00390625" style="1" customWidth="1"/>
    <col min="7" max="7" width="15.140625" style="1" customWidth="1"/>
    <col min="8" max="16384" width="9.140625" style="1" customWidth="1"/>
  </cols>
  <sheetData>
    <row r="1" spans="1:7" ht="21">
      <c r="A1" s="21" t="s">
        <v>17</v>
      </c>
      <c r="B1" s="21"/>
      <c r="C1" s="21"/>
      <c r="D1" s="21"/>
      <c r="E1" s="21"/>
      <c r="F1" s="21"/>
      <c r="G1" s="21"/>
    </row>
    <row r="2" spans="1:7" ht="21">
      <c r="A2" s="21" t="s">
        <v>86</v>
      </c>
      <c r="B2" s="21"/>
      <c r="C2" s="21"/>
      <c r="D2" s="21"/>
      <c r="E2" s="21"/>
      <c r="F2" s="21"/>
      <c r="G2" s="21"/>
    </row>
    <row r="3" spans="1:7" ht="21">
      <c r="A3" s="21" t="s">
        <v>398</v>
      </c>
      <c r="B3" s="21"/>
      <c r="C3" s="21"/>
      <c r="D3" s="21"/>
      <c r="E3" s="21"/>
      <c r="F3" s="21"/>
      <c r="G3" s="21"/>
    </row>
    <row r="5" ht="21">
      <c r="A5" s="183" t="s">
        <v>87</v>
      </c>
    </row>
    <row r="6" spans="2:7" ht="21">
      <c r="B6" s="1" t="s">
        <v>479</v>
      </c>
      <c r="E6" s="9"/>
      <c r="F6" s="9"/>
      <c r="G6" s="9">
        <v>3892198.96</v>
      </c>
    </row>
    <row r="7" spans="2:7" ht="21">
      <c r="B7" s="183" t="s">
        <v>502</v>
      </c>
      <c r="C7" s="1" t="s">
        <v>92</v>
      </c>
      <c r="E7" s="9"/>
      <c r="F7" s="9"/>
      <c r="G7" s="9">
        <v>7640</v>
      </c>
    </row>
    <row r="8" spans="2:7" ht="21">
      <c r="B8" s="183"/>
      <c r="E8" s="9"/>
      <c r="F8" s="9"/>
      <c r="G8" s="9"/>
    </row>
    <row r="9" spans="2:7" ht="21">
      <c r="B9" s="183"/>
      <c r="E9" s="9"/>
      <c r="F9" s="9"/>
      <c r="G9" s="9"/>
    </row>
    <row r="10" spans="2:7" ht="21.75" thickBot="1">
      <c r="B10" s="1" t="s">
        <v>88</v>
      </c>
      <c r="E10" s="9"/>
      <c r="F10" s="9"/>
      <c r="G10" s="184">
        <f>SUM(G6-G7-G8)</f>
        <v>3884558.96</v>
      </c>
    </row>
    <row r="11" spans="5:7" ht="21.75" thickTop="1">
      <c r="E11" s="9"/>
      <c r="F11" s="9"/>
      <c r="G11" s="9"/>
    </row>
    <row r="12" spans="1:7" ht="21">
      <c r="A12" s="183" t="s">
        <v>89</v>
      </c>
      <c r="E12" s="9"/>
      <c r="F12" s="9"/>
      <c r="G12" s="9"/>
    </row>
    <row r="13" spans="2:7" ht="21">
      <c r="B13" s="1" t="s">
        <v>480</v>
      </c>
      <c r="E13" s="9"/>
      <c r="F13" s="9"/>
      <c r="G13" s="9">
        <v>14102986.39</v>
      </c>
    </row>
    <row r="14" spans="2:7" ht="21">
      <c r="B14" s="183" t="s">
        <v>503</v>
      </c>
      <c r="C14" s="1" t="s">
        <v>90</v>
      </c>
      <c r="E14" s="9">
        <v>276324.53</v>
      </c>
      <c r="F14" s="9"/>
      <c r="G14" s="9"/>
    </row>
    <row r="15" spans="3:7" ht="21">
      <c r="C15" s="1" t="s">
        <v>158</v>
      </c>
      <c r="E15" s="9">
        <v>519964.73</v>
      </c>
      <c r="F15" s="9"/>
      <c r="G15" s="9"/>
    </row>
    <row r="16" spans="3:7" ht="21">
      <c r="C16" s="1" t="s">
        <v>91</v>
      </c>
      <c r="E16" s="9">
        <v>7361627.87</v>
      </c>
      <c r="F16" s="9"/>
      <c r="G16" s="9"/>
    </row>
    <row r="17" spans="3:7" ht="21">
      <c r="C17" s="1" t="s">
        <v>94</v>
      </c>
      <c r="E17" s="10">
        <v>2060465.5</v>
      </c>
      <c r="F17" s="9"/>
      <c r="G17" s="9"/>
    </row>
    <row r="18" spans="3:7" ht="21">
      <c r="C18" s="1" t="s">
        <v>445</v>
      </c>
      <c r="E18" s="10">
        <v>44.8</v>
      </c>
      <c r="F18" s="9"/>
      <c r="G18" s="9"/>
    </row>
    <row r="19" spans="5:7" ht="21">
      <c r="E19" s="185"/>
      <c r="F19" s="9"/>
      <c r="G19" s="10">
        <f>SUM(E14:E19)</f>
        <v>10218427.43</v>
      </c>
    </row>
    <row r="20" spans="2:7" ht="21.75" thickBot="1">
      <c r="B20" s="1" t="s">
        <v>88</v>
      </c>
      <c r="E20" s="9"/>
      <c r="F20" s="9"/>
      <c r="G20" s="184">
        <f>SUM(G13-G19)</f>
        <v>3884558.960000001</v>
      </c>
    </row>
    <row r="21" ht="21.75" thickTop="1"/>
  </sheetData>
  <sheetProtection/>
  <mergeCells count="3">
    <mergeCell ref="A1:G1"/>
    <mergeCell ref="A2:G2"/>
    <mergeCell ref="A3:G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2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12.75"/>
  <cols>
    <col min="1" max="1" width="5.28125" style="14" customWidth="1"/>
    <col min="2" max="2" width="37.140625" style="14" customWidth="1"/>
    <col min="3" max="3" width="14.8515625" style="14" customWidth="1"/>
    <col min="4" max="4" width="12.28125" style="14" customWidth="1"/>
    <col min="5" max="5" width="18.140625" style="14" customWidth="1"/>
    <col min="6" max="6" width="17.7109375" style="14" customWidth="1"/>
    <col min="7" max="7" width="12.00390625" style="14" customWidth="1"/>
    <col min="8" max="8" width="11.421875" style="14" customWidth="1"/>
    <col min="9" max="9" width="17.7109375" style="14" customWidth="1"/>
    <col min="10" max="16384" width="9.140625" style="14" customWidth="1"/>
  </cols>
  <sheetData>
    <row r="1" spans="1:9" ht="23.25">
      <c r="A1" s="186" t="s">
        <v>146</v>
      </c>
      <c r="B1" s="186"/>
      <c r="C1" s="186"/>
      <c r="D1" s="186"/>
      <c r="E1" s="186"/>
      <c r="F1" s="186"/>
      <c r="G1" s="186"/>
      <c r="H1" s="186"/>
      <c r="I1" s="186"/>
    </row>
    <row r="2" spans="1:9" ht="23.25">
      <c r="A2" s="186" t="s">
        <v>317</v>
      </c>
      <c r="B2" s="186"/>
      <c r="C2" s="186"/>
      <c r="D2" s="186"/>
      <c r="E2" s="186"/>
      <c r="F2" s="186"/>
      <c r="G2" s="186"/>
      <c r="H2" s="186"/>
      <c r="I2" s="186"/>
    </row>
    <row r="3" spans="1:9" ht="23.25" customHeight="1">
      <c r="A3" s="186" t="s">
        <v>318</v>
      </c>
      <c r="B3" s="186"/>
      <c r="C3" s="186"/>
      <c r="D3" s="186"/>
      <c r="E3" s="186"/>
      <c r="F3" s="186"/>
      <c r="G3" s="186"/>
      <c r="H3" s="186"/>
      <c r="I3" s="186"/>
    </row>
    <row r="4" spans="1:9" s="189" customFormat="1" ht="21.75">
      <c r="A4" s="187" t="s">
        <v>147</v>
      </c>
      <c r="B4" s="188" t="s">
        <v>126</v>
      </c>
      <c r="C4" s="187" t="s">
        <v>148</v>
      </c>
      <c r="D4" s="187" t="s">
        <v>128</v>
      </c>
      <c r="E4" s="188" t="s">
        <v>149</v>
      </c>
      <c r="F4" s="188" t="s">
        <v>150</v>
      </c>
      <c r="G4" s="187" t="s">
        <v>128</v>
      </c>
      <c r="H4" s="187" t="s">
        <v>148</v>
      </c>
      <c r="I4" s="187" t="s">
        <v>151</v>
      </c>
    </row>
    <row r="5" spans="1:9" s="189" customFormat="1" ht="21.75">
      <c r="A5" s="190" t="s">
        <v>152</v>
      </c>
      <c r="B5" s="191"/>
      <c r="C5" s="190" t="s">
        <v>127</v>
      </c>
      <c r="D5" s="190" t="s">
        <v>153</v>
      </c>
      <c r="E5" s="191"/>
      <c r="F5" s="191"/>
      <c r="G5" s="190" t="s">
        <v>154</v>
      </c>
      <c r="H5" s="190" t="s">
        <v>154</v>
      </c>
      <c r="I5" s="190" t="s">
        <v>155</v>
      </c>
    </row>
    <row r="6" spans="1:9" s="198" customFormat="1" ht="18.75">
      <c r="A6" s="192">
        <v>1</v>
      </c>
      <c r="B6" s="193" t="s">
        <v>319</v>
      </c>
      <c r="C6" s="194">
        <v>239565</v>
      </c>
      <c r="D6" s="195">
        <v>485000</v>
      </c>
      <c r="E6" s="192" t="s">
        <v>122</v>
      </c>
      <c r="F6" s="192" t="s">
        <v>321</v>
      </c>
      <c r="G6" s="196">
        <v>483000</v>
      </c>
      <c r="H6" s="197">
        <v>20785</v>
      </c>
      <c r="I6" s="192" t="s">
        <v>322</v>
      </c>
    </row>
    <row r="7" spans="1:9" s="198" customFormat="1" ht="18.75">
      <c r="A7" s="199"/>
      <c r="B7" s="200" t="s">
        <v>320</v>
      </c>
      <c r="C7" s="199" t="s">
        <v>307</v>
      </c>
      <c r="D7" s="201"/>
      <c r="E7" s="199"/>
      <c r="F7" s="199"/>
      <c r="G7" s="202"/>
      <c r="H7" s="194"/>
      <c r="I7" s="199"/>
    </row>
    <row r="8" spans="1:9" s="198" customFormat="1" ht="18.75">
      <c r="A8" s="203"/>
      <c r="B8" s="204"/>
      <c r="C8" s="205"/>
      <c r="D8" s="204"/>
      <c r="E8" s="204"/>
      <c r="F8" s="203"/>
      <c r="G8" s="204"/>
      <c r="H8" s="204"/>
      <c r="I8" s="203" t="s">
        <v>156</v>
      </c>
    </row>
    <row r="9" spans="1:9" s="198" customFormat="1" ht="18.75">
      <c r="A9" s="199">
        <v>2</v>
      </c>
      <c r="B9" s="193" t="s">
        <v>323</v>
      </c>
      <c r="C9" s="194">
        <v>239771</v>
      </c>
      <c r="D9" s="201">
        <v>38000</v>
      </c>
      <c r="E9" s="192" t="s">
        <v>121</v>
      </c>
      <c r="F9" s="192" t="s">
        <v>305</v>
      </c>
      <c r="G9" s="202">
        <v>27500</v>
      </c>
      <c r="H9" s="197">
        <v>20897</v>
      </c>
      <c r="I9" s="199" t="s">
        <v>325</v>
      </c>
    </row>
    <row r="10" spans="1:9" s="198" customFormat="1" ht="18.75">
      <c r="A10" s="199"/>
      <c r="B10" s="200" t="s">
        <v>324</v>
      </c>
      <c r="C10" s="199" t="s">
        <v>274</v>
      </c>
      <c r="D10" s="200"/>
      <c r="E10" s="199"/>
      <c r="F10" s="199"/>
      <c r="G10" s="200"/>
      <c r="H10" s="200"/>
      <c r="I10" s="199"/>
    </row>
    <row r="11" spans="1:9" s="198" customFormat="1" ht="18.75">
      <c r="A11" s="203"/>
      <c r="B11" s="204"/>
      <c r="C11" s="205"/>
      <c r="D11" s="204"/>
      <c r="E11" s="204"/>
      <c r="F11" s="203"/>
      <c r="G11" s="204"/>
      <c r="H11" s="204"/>
      <c r="I11" s="203"/>
    </row>
    <row r="12" spans="1:9" s="198" customFormat="1" ht="18.75">
      <c r="A12" s="199">
        <v>3</v>
      </c>
      <c r="B12" s="200" t="s">
        <v>326</v>
      </c>
      <c r="C12" s="194">
        <v>239839</v>
      </c>
      <c r="D12" s="201">
        <v>75000</v>
      </c>
      <c r="E12" s="192" t="s">
        <v>122</v>
      </c>
      <c r="F12" s="192" t="s">
        <v>321</v>
      </c>
      <c r="G12" s="202">
        <v>67000</v>
      </c>
      <c r="H12" s="197">
        <v>20939</v>
      </c>
      <c r="I12" s="199" t="s">
        <v>325</v>
      </c>
    </row>
    <row r="13" spans="1:9" s="198" customFormat="1" ht="18.75">
      <c r="A13" s="199"/>
      <c r="B13" s="200" t="s">
        <v>297</v>
      </c>
      <c r="C13" s="199" t="s">
        <v>304</v>
      </c>
      <c r="D13" s="200"/>
      <c r="E13" s="199"/>
      <c r="F13" s="199"/>
      <c r="G13" s="200"/>
      <c r="H13" s="200"/>
      <c r="I13" s="199"/>
    </row>
    <row r="14" spans="1:9" s="198" customFormat="1" ht="18.75">
      <c r="A14" s="203"/>
      <c r="B14" s="204"/>
      <c r="C14" s="205"/>
      <c r="D14" s="204"/>
      <c r="E14" s="204"/>
      <c r="F14" s="203"/>
      <c r="G14" s="204"/>
      <c r="H14" s="204"/>
      <c r="I14" s="203"/>
    </row>
    <row r="15" spans="1:9" s="198" customFormat="1" ht="18.75">
      <c r="A15" s="199">
        <v>4</v>
      </c>
      <c r="B15" s="200" t="s">
        <v>327</v>
      </c>
      <c r="C15" s="194">
        <v>240009</v>
      </c>
      <c r="D15" s="201">
        <v>99500</v>
      </c>
      <c r="E15" s="192" t="s">
        <v>121</v>
      </c>
      <c r="F15" s="192" t="s">
        <v>305</v>
      </c>
      <c r="G15" s="202">
        <v>99000</v>
      </c>
      <c r="H15" s="197">
        <v>20939</v>
      </c>
      <c r="I15" s="199" t="s">
        <v>325</v>
      </c>
    </row>
    <row r="16" spans="1:9" s="198" customFormat="1" ht="18.75">
      <c r="A16" s="199"/>
      <c r="B16" s="200" t="s">
        <v>328</v>
      </c>
      <c r="C16" s="199" t="s">
        <v>293</v>
      </c>
      <c r="D16" s="200"/>
      <c r="E16" s="199"/>
      <c r="F16" s="199"/>
      <c r="G16" s="200"/>
      <c r="H16" s="200"/>
      <c r="I16" s="199"/>
    </row>
    <row r="17" spans="1:9" s="198" customFormat="1" ht="18.75">
      <c r="A17" s="203"/>
      <c r="B17" s="204"/>
      <c r="C17" s="205"/>
      <c r="D17" s="204"/>
      <c r="E17" s="204"/>
      <c r="F17" s="203"/>
      <c r="G17" s="204"/>
      <c r="H17" s="204"/>
      <c r="I17" s="203"/>
    </row>
    <row r="18" spans="1:9" s="198" customFormat="1" ht="18.75">
      <c r="A18" s="199">
        <v>5</v>
      </c>
      <c r="B18" s="200" t="s">
        <v>329</v>
      </c>
      <c r="C18" s="194">
        <v>240009</v>
      </c>
      <c r="D18" s="201">
        <v>844600</v>
      </c>
      <c r="E18" s="192" t="s">
        <v>332</v>
      </c>
      <c r="F18" s="192" t="s">
        <v>331</v>
      </c>
      <c r="G18" s="202">
        <v>842500</v>
      </c>
      <c r="H18" s="197">
        <v>20947</v>
      </c>
      <c r="I18" s="192" t="s">
        <v>334</v>
      </c>
    </row>
    <row r="19" spans="1:9" s="198" customFormat="1" ht="18.75">
      <c r="A19" s="199"/>
      <c r="B19" s="200" t="s">
        <v>330</v>
      </c>
      <c r="C19" s="199" t="s">
        <v>294</v>
      </c>
      <c r="D19" s="200"/>
      <c r="E19" s="199" t="s">
        <v>333</v>
      </c>
      <c r="F19" s="199"/>
      <c r="G19" s="200"/>
      <c r="H19" s="200"/>
      <c r="I19" s="199" t="s">
        <v>335</v>
      </c>
    </row>
    <row r="20" spans="1:9" s="198" customFormat="1" ht="18.75">
      <c r="A20" s="203"/>
      <c r="B20" s="204"/>
      <c r="C20" s="205"/>
      <c r="D20" s="204"/>
      <c r="E20" s="204"/>
      <c r="F20" s="203"/>
      <c r="G20" s="204"/>
      <c r="H20" s="204"/>
      <c r="I20" s="203"/>
    </row>
    <row r="21" spans="1:9" s="198" customFormat="1" ht="18.75">
      <c r="A21" s="199">
        <v>6</v>
      </c>
      <c r="B21" s="200" t="s">
        <v>336</v>
      </c>
      <c r="C21" s="194">
        <v>240049</v>
      </c>
      <c r="D21" s="201">
        <v>32500</v>
      </c>
      <c r="E21" s="192" t="s">
        <v>121</v>
      </c>
      <c r="F21" s="192" t="s">
        <v>305</v>
      </c>
      <c r="G21" s="202">
        <v>26500</v>
      </c>
      <c r="H21" s="194">
        <v>20959</v>
      </c>
      <c r="I21" s="199" t="s">
        <v>338</v>
      </c>
    </row>
    <row r="22" spans="1:9" s="198" customFormat="1" ht="18.75">
      <c r="A22" s="199"/>
      <c r="B22" s="200" t="s">
        <v>337</v>
      </c>
      <c r="C22" s="199" t="s">
        <v>300</v>
      </c>
      <c r="D22" s="200"/>
      <c r="E22" s="199"/>
      <c r="F22" s="199"/>
      <c r="G22" s="200"/>
      <c r="H22" s="200"/>
      <c r="I22" s="199"/>
    </row>
    <row r="23" spans="1:9" s="198" customFormat="1" ht="18.75">
      <c r="A23" s="203"/>
      <c r="B23" s="204"/>
      <c r="C23" s="205"/>
      <c r="D23" s="204"/>
      <c r="E23" s="204"/>
      <c r="F23" s="203"/>
      <c r="G23" s="204"/>
      <c r="H23" s="204"/>
      <c r="I23" s="203"/>
    </row>
    <row r="24" spans="1:9" s="198" customFormat="1" ht="18.75">
      <c r="A24" s="199">
        <v>7</v>
      </c>
      <c r="B24" s="200" t="s">
        <v>339</v>
      </c>
      <c r="C24" s="194">
        <v>240049</v>
      </c>
      <c r="D24" s="201">
        <v>55000</v>
      </c>
      <c r="E24" s="192" t="s">
        <v>121</v>
      </c>
      <c r="F24" s="192" t="s">
        <v>305</v>
      </c>
      <c r="G24" s="202">
        <v>51000</v>
      </c>
      <c r="H24" s="194">
        <v>20959</v>
      </c>
      <c r="I24" s="199" t="s">
        <v>338</v>
      </c>
    </row>
    <row r="25" spans="1:9" s="198" customFormat="1" ht="18.75">
      <c r="A25" s="199"/>
      <c r="B25" s="200" t="s">
        <v>320</v>
      </c>
      <c r="C25" s="199" t="s">
        <v>307</v>
      </c>
      <c r="D25" s="200"/>
      <c r="E25" s="199"/>
      <c r="F25" s="199"/>
      <c r="G25" s="200"/>
      <c r="H25" s="200"/>
      <c r="I25" s="199"/>
    </row>
    <row r="26" spans="1:9" s="198" customFormat="1" ht="18.75">
      <c r="A26" s="203"/>
      <c r="B26" s="204"/>
      <c r="C26" s="205"/>
      <c r="D26" s="204"/>
      <c r="E26" s="204"/>
      <c r="F26" s="203"/>
      <c r="G26" s="204"/>
      <c r="H26" s="204"/>
      <c r="I26" s="203"/>
    </row>
    <row r="27" spans="1:9" ht="23.25">
      <c r="A27" s="206"/>
      <c r="B27" s="166" t="s">
        <v>129</v>
      </c>
      <c r="C27" s="207"/>
      <c r="D27" s="208">
        <f>SUM(D6:D26)</f>
        <v>1629600</v>
      </c>
      <c r="E27" s="207"/>
      <c r="F27" s="206"/>
      <c r="G27" s="208">
        <f>SUM(G6:G26)</f>
        <v>1596500</v>
      </c>
      <c r="H27" s="207"/>
      <c r="I27" s="207"/>
    </row>
    <row r="30" ht="23.25">
      <c r="E30" s="14" t="s">
        <v>504</v>
      </c>
    </row>
    <row r="31" spans="1:9" s="189" customFormat="1" ht="21.75">
      <c r="A31" s="187" t="s">
        <v>147</v>
      </c>
      <c r="B31" s="188" t="s">
        <v>126</v>
      </c>
      <c r="C31" s="187" t="s">
        <v>148</v>
      </c>
      <c r="D31" s="187" t="s">
        <v>128</v>
      </c>
      <c r="E31" s="188" t="s">
        <v>149</v>
      </c>
      <c r="F31" s="188" t="s">
        <v>150</v>
      </c>
      <c r="G31" s="187" t="s">
        <v>128</v>
      </c>
      <c r="H31" s="187" t="s">
        <v>148</v>
      </c>
      <c r="I31" s="187" t="s">
        <v>151</v>
      </c>
    </row>
    <row r="32" spans="1:9" s="189" customFormat="1" ht="21.75">
      <c r="A32" s="190" t="s">
        <v>152</v>
      </c>
      <c r="B32" s="191"/>
      <c r="C32" s="190" t="s">
        <v>127</v>
      </c>
      <c r="D32" s="190" t="s">
        <v>153</v>
      </c>
      <c r="E32" s="191"/>
      <c r="F32" s="191"/>
      <c r="G32" s="190" t="s">
        <v>154</v>
      </c>
      <c r="H32" s="190" t="s">
        <v>154</v>
      </c>
      <c r="I32" s="190" t="s">
        <v>155</v>
      </c>
    </row>
    <row r="33" spans="1:9" s="189" customFormat="1" ht="21.75">
      <c r="A33" s="209"/>
      <c r="B33" s="210" t="s">
        <v>230</v>
      </c>
      <c r="C33" s="211"/>
      <c r="D33" s="212">
        <v>1629600</v>
      </c>
      <c r="E33" s="210"/>
      <c r="F33" s="210"/>
      <c r="G33" s="212">
        <v>1596500</v>
      </c>
      <c r="H33" s="209"/>
      <c r="I33" s="209"/>
    </row>
    <row r="34" spans="1:9" s="198" customFormat="1" ht="18.75">
      <c r="A34" s="192">
        <v>8</v>
      </c>
      <c r="B34" s="193" t="s">
        <v>340</v>
      </c>
      <c r="C34" s="194">
        <v>240009</v>
      </c>
      <c r="D34" s="195">
        <v>251400</v>
      </c>
      <c r="E34" s="192" t="s">
        <v>332</v>
      </c>
      <c r="F34" s="192" t="s">
        <v>331</v>
      </c>
      <c r="G34" s="196">
        <v>168000</v>
      </c>
      <c r="H34" s="197">
        <v>20966</v>
      </c>
      <c r="I34" s="192" t="s">
        <v>341</v>
      </c>
    </row>
    <row r="35" spans="1:9" s="198" customFormat="1" ht="18.75">
      <c r="A35" s="199"/>
      <c r="B35" s="200" t="s">
        <v>320</v>
      </c>
      <c r="C35" s="199" t="s">
        <v>304</v>
      </c>
      <c r="D35" s="201"/>
      <c r="E35" s="199" t="s">
        <v>333</v>
      </c>
      <c r="F35" s="199"/>
      <c r="G35" s="202"/>
      <c r="H35" s="194"/>
      <c r="I35" s="199"/>
    </row>
    <row r="36" spans="1:9" s="198" customFormat="1" ht="18.75">
      <c r="A36" s="203"/>
      <c r="B36" s="204"/>
      <c r="C36" s="205"/>
      <c r="D36" s="204"/>
      <c r="E36" s="204"/>
      <c r="F36" s="203"/>
      <c r="G36" s="204"/>
      <c r="H36" s="204"/>
      <c r="I36" s="203" t="s">
        <v>156</v>
      </c>
    </row>
    <row r="37" spans="1:9" s="198" customFormat="1" ht="18.75">
      <c r="A37" s="199">
        <v>9</v>
      </c>
      <c r="B37" s="193" t="s">
        <v>342</v>
      </c>
      <c r="C37" s="194">
        <v>240049</v>
      </c>
      <c r="D37" s="201">
        <v>98500</v>
      </c>
      <c r="E37" s="192" t="s">
        <v>121</v>
      </c>
      <c r="F37" s="192" t="s">
        <v>305</v>
      </c>
      <c r="G37" s="202">
        <v>92000</v>
      </c>
      <c r="H37" s="197">
        <v>20968</v>
      </c>
      <c r="I37" s="199" t="s">
        <v>338</v>
      </c>
    </row>
    <row r="38" spans="1:9" s="198" customFormat="1" ht="18.75">
      <c r="A38" s="199"/>
      <c r="B38" s="200" t="s">
        <v>343</v>
      </c>
      <c r="C38" s="199" t="s">
        <v>302</v>
      </c>
      <c r="D38" s="200"/>
      <c r="E38" s="199"/>
      <c r="F38" s="199"/>
      <c r="G38" s="200"/>
      <c r="H38" s="200"/>
      <c r="I38" s="199"/>
    </row>
    <row r="39" spans="1:9" s="198" customFormat="1" ht="18.75">
      <c r="A39" s="203"/>
      <c r="B39" s="204"/>
      <c r="C39" s="205"/>
      <c r="D39" s="204"/>
      <c r="E39" s="204"/>
      <c r="F39" s="203"/>
      <c r="G39" s="204"/>
      <c r="H39" s="204"/>
      <c r="I39" s="203"/>
    </row>
    <row r="40" spans="1:9" s="198" customFormat="1" ht="18.75">
      <c r="A40" s="199">
        <v>10</v>
      </c>
      <c r="B40" s="200" t="s">
        <v>344</v>
      </c>
      <c r="C40" s="194">
        <v>240009</v>
      </c>
      <c r="D40" s="201">
        <v>385000</v>
      </c>
      <c r="E40" s="192" t="s">
        <v>332</v>
      </c>
      <c r="F40" s="192" t="s">
        <v>331</v>
      </c>
      <c r="G40" s="202">
        <v>214000</v>
      </c>
      <c r="H40" s="197">
        <v>20968</v>
      </c>
      <c r="I40" s="192" t="s">
        <v>341</v>
      </c>
    </row>
    <row r="41" spans="1:9" s="198" customFormat="1" ht="18.75">
      <c r="A41" s="199"/>
      <c r="B41" s="200" t="s">
        <v>345</v>
      </c>
      <c r="C41" s="199" t="s">
        <v>296</v>
      </c>
      <c r="D41" s="200"/>
      <c r="E41" s="199" t="s">
        <v>333</v>
      </c>
      <c r="F41" s="199"/>
      <c r="G41" s="200"/>
      <c r="H41" s="200"/>
      <c r="I41" s="199"/>
    </row>
    <row r="42" spans="1:9" s="198" customFormat="1" ht="18.75">
      <c r="A42" s="203"/>
      <c r="B42" s="204"/>
      <c r="C42" s="205"/>
      <c r="D42" s="204"/>
      <c r="E42" s="204"/>
      <c r="F42" s="203"/>
      <c r="G42" s="204"/>
      <c r="H42" s="204"/>
      <c r="I42" s="203"/>
    </row>
    <row r="43" spans="1:9" s="198" customFormat="1" ht="18.75">
      <c r="A43" s="199">
        <v>11</v>
      </c>
      <c r="B43" s="200" t="s">
        <v>346</v>
      </c>
      <c r="C43" s="194">
        <v>240049</v>
      </c>
      <c r="D43" s="201">
        <v>98500</v>
      </c>
      <c r="E43" s="192" t="s">
        <v>121</v>
      </c>
      <c r="F43" s="192" t="s">
        <v>305</v>
      </c>
      <c r="G43" s="202">
        <v>92000</v>
      </c>
      <c r="H43" s="197">
        <v>20970</v>
      </c>
      <c r="I43" s="199" t="s">
        <v>338</v>
      </c>
    </row>
    <row r="44" spans="1:9" s="198" customFormat="1" ht="18.75">
      <c r="A44" s="199"/>
      <c r="B44" s="200" t="s">
        <v>301</v>
      </c>
      <c r="C44" s="199" t="s">
        <v>294</v>
      </c>
      <c r="D44" s="200"/>
      <c r="E44" s="199"/>
      <c r="F44" s="199"/>
      <c r="G44" s="200"/>
      <c r="H44" s="200"/>
      <c r="I44" s="199"/>
    </row>
    <row r="45" spans="1:9" s="198" customFormat="1" ht="18.75">
      <c r="A45" s="203"/>
      <c r="B45" s="204"/>
      <c r="C45" s="205"/>
      <c r="D45" s="204"/>
      <c r="E45" s="204"/>
      <c r="F45" s="203"/>
      <c r="G45" s="204"/>
      <c r="H45" s="204"/>
      <c r="I45" s="203"/>
    </row>
    <row r="46" spans="1:9" s="198" customFormat="1" ht="18.75">
      <c r="A46" s="199">
        <v>12</v>
      </c>
      <c r="B46" s="200" t="s">
        <v>347</v>
      </c>
      <c r="C46" s="194">
        <v>240009</v>
      </c>
      <c r="D46" s="201">
        <v>95600</v>
      </c>
      <c r="E46" s="192" t="s">
        <v>332</v>
      </c>
      <c r="F46" s="192" t="s">
        <v>331</v>
      </c>
      <c r="G46" s="202">
        <v>92500</v>
      </c>
      <c r="H46" s="197">
        <v>20970</v>
      </c>
      <c r="I46" s="199" t="s">
        <v>295</v>
      </c>
    </row>
    <row r="47" spans="1:9" s="198" customFormat="1" ht="18.75">
      <c r="A47" s="199"/>
      <c r="B47" s="200"/>
      <c r="C47" s="199" t="s">
        <v>307</v>
      </c>
      <c r="D47" s="200"/>
      <c r="E47" s="199" t="s">
        <v>333</v>
      </c>
      <c r="F47" s="199"/>
      <c r="G47" s="200"/>
      <c r="H47" s="200"/>
      <c r="I47" s="199"/>
    </row>
    <row r="48" spans="1:9" s="198" customFormat="1" ht="18.75">
      <c r="A48" s="203"/>
      <c r="B48" s="204"/>
      <c r="C48" s="205"/>
      <c r="D48" s="204"/>
      <c r="E48" s="204"/>
      <c r="F48" s="203"/>
      <c r="G48" s="204"/>
      <c r="H48" s="204"/>
      <c r="I48" s="203"/>
    </row>
    <row r="49" spans="1:9" s="198" customFormat="1" ht="18.75">
      <c r="A49" s="199">
        <v>13</v>
      </c>
      <c r="B49" s="200" t="s">
        <v>348</v>
      </c>
      <c r="C49" s="194">
        <v>240009</v>
      </c>
      <c r="D49" s="201">
        <v>97700</v>
      </c>
      <c r="E49" s="192" t="s">
        <v>332</v>
      </c>
      <c r="F49" s="192" t="s">
        <v>331</v>
      </c>
      <c r="G49" s="202">
        <v>96800</v>
      </c>
      <c r="H49" s="197">
        <v>20970</v>
      </c>
      <c r="I49" s="199" t="s">
        <v>295</v>
      </c>
    </row>
    <row r="50" spans="1:9" s="198" customFormat="1" ht="18.75">
      <c r="A50" s="199"/>
      <c r="B50" s="200" t="s">
        <v>298</v>
      </c>
      <c r="C50" s="199" t="s">
        <v>274</v>
      </c>
      <c r="D50" s="200"/>
      <c r="E50" s="199" t="s">
        <v>333</v>
      </c>
      <c r="F50" s="199"/>
      <c r="G50" s="200"/>
      <c r="H50" s="200"/>
      <c r="I50" s="199"/>
    </row>
    <row r="51" spans="1:9" s="198" customFormat="1" ht="18.75">
      <c r="A51" s="203"/>
      <c r="B51" s="204"/>
      <c r="C51" s="205"/>
      <c r="D51" s="204"/>
      <c r="E51" s="204"/>
      <c r="F51" s="203"/>
      <c r="G51" s="204"/>
      <c r="H51" s="204"/>
      <c r="I51" s="203"/>
    </row>
    <row r="52" spans="1:9" s="198" customFormat="1" ht="18.75">
      <c r="A52" s="199">
        <v>14</v>
      </c>
      <c r="B52" s="200" t="s">
        <v>349</v>
      </c>
      <c r="C52" s="194">
        <v>240009</v>
      </c>
      <c r="D52" s="201">
        <v>95600</v>
      </c>
      <c r="E52" s="192" t="s">
        <v>332</v>
      </c>
      <c r="F52" s="192" t="s">
        <v>331</v>
      </c>
      <c r="G52" s="202">
        <v>92500</v>
      </c>
      <c r="H52" s="194">
        <v>20990</v>
      </c>
      <c r="I52" s="199" t="s">
        <v>295</v>
      </c>
    </row>
    <row r="53" spans="1:9" s="198" customFormat="1" ht="18.75">
      <c r="A53" s="199"/>
      <c r="B53" s="200" t="s">
        <v>350</v>
      </c>
      <c r="C53" s="199" t="s">
        <v>299</v>
      </c>
      <c r="D53" s="199"/>
      <c r="E53" s="199" t="s">
        <v>333</v>
      </c>
      <c r="F53" s="199"/>
      <c r="G53" s="200"/>
      <c r="H53" s="200"/>
      <c r="I53" s="199"/>
    </row>
    <row r="54" spans="1:9" s="198" customFormat="1" ht="18.75">
      <c r="A54" s="203"/>
      <c r="B54" s="204"/>
      <c r="C54" s="205"/>
      <c r="D54" s="203"/>
      <c r="E54" s="204"/>
      <c r="F54" s="203"/>
      <c r="G54" s="204"/>
      <c r="H54" s="204"/>
      <c r="I54" s="203"/>
    </row>
    <row r="55" spans="1:9" s="198" customFormat="1" ht="18.75">
      <c r="A55" s="199">
        <v>15</v>
      </c>
      <c r="B55" s="200" t="s">
        <v>351</v>
      </c>
      <c r="C55" s="194">
        <v>240049</v>
      </c>
      <c r="D55" s="201">
        <v>99800</v>
      </c>
      <c r="E55" s="192" t="s">
        <v>121</v>
      </c>
      <c r="F55" s="192" t="s">
        <v>305</v>
      </c>
      <c r="G55" s="202">
        <v>89000</v>
      </c>
      <c r="H55" s="194">
        <v>20990</v>
      </c>
      <c r="I55" s="199" t="s">
        <v>295</v>
      </c>
    </row>
    <row r="56" spans="1:9" s="198" customFormat="1" ht="18.75">
      <c r="A56" s="199"/>
      <c r="B56" s="200" t="s">
        <v>292</v>
      </c>
      <c r="C56" s="199" t="s">
        <v>296</v>
      </c>
      <c r="D56" s="200"/>
      <c r="E56" s="199"/>
      <c r="F56" s="199"/>
      <c r="G56" s="200"/>
      <c r="H56" s="200"/>
      <c r="I56" s="199"/>
    </row>
    <row r="57" spans="1:9" s="198" customFormat="1" ht="18.75">
      <c r="A57" s="203"/>
      <c r="B57" s="204"/>
      <c r="C57" s="205"/>
      <c r="D57" s="204"/>
      <c r="E57" s="204"/>
      <c r="F57" s="203"/>
      <c r="G57" s="204"/>
      <c r="H57" s="204"/>
      <c r="I57" s="203"/>
    </row>
    <row r="58" spans="1:9" ht="23.25">
      <c r="A58" s="206"/>
      <c r="B58" s="166" t="s">
        <v>129</v>
      </c>
      <c r="C58" s="207"/>
      <c r="D58" s="208">
        <f>SUM(D33:D57)</f>
        <v>2851700</v>
      </c>
      <c r="E58" s="207"/>
      <c r="F58" s="206"/>
      <c r="G58" s="208">
        <f>SUM(G33:G57)</f>
        <v>2533300</v>
      </c>
      <c r="H58" s="207"/>
      <c r="I58" s="207"/>
    </row>
    <row r="60" ht="23.25">
      <c r="E60" s="14" t="s">
        <v>505</v>
      </c>
    </row>
    <row r="61" spans="1:9" s="189" customFormat="1" ht="21.75">
      <c r="A61" s="187" t="s">
        <v>147</v>
      </c>
      <c r="B61" s="188" t="s">
        <v>126</v>
      </c>
      <c r="C61" s="187" t="s">
        <v>148</v>
      </c>
      <c r="D61" s="187" t="s">
        <v>128</v>
      </c>
      <c r="E61" s="188" t="s">
        <v>149</v>
      </c>
      <c r="F61" s="188" t="s">
        <v>150</v>
      </c>
      <c r="G61" s="187" t="s">
        <v>128</v>
      </c>
      <c r="H61" s="187" t="s">
        <v>148</v>
      </c>
      <c r="I61" s="187" t="s">
        <v>151</v>
      </c>
    </row>
    <row r="62" spans="1:9" s="189" customFormat="1" ht="21.75">
      <c r="A62" s="190" t="s">
        <v>152</v>
      </c>
      <c r="B62" s="191"/>
      <c r="C62" s="190" t="s">
        <v>127</v>
      </c>
      <c r="D62" s="190" t="s">
        <v>153</v>
      </c>
      <c r="E62" s="191"/>
      <c r="F62" s="191"/>
      <c r="G62" s="190" t="s">
        <v>154</v>
      </c>
      <c r="H62" s="190" t="s">
        <v>154</v>
      </c>
      <c r="I62" s="190" t="s">
        <v>155</v>
      </c>
    </row>
    <row r="63" spans="1:9" s="189" customFormat="1" ht="21.75">
      <c r="A63" s="209"/>
      <c r="B63" s="210" t="s">
        <v>230</v>
      </c>
      <c r="C63" s="211"/>
      <c r="D63" s="212">
        <v>2851700</v>
      </c>
      <c r="E63" s="210"/>
      <c r="F63" s="210"/>
      <c r="G63" s="212">
        <v>2533300</v>
      </c>
      <c r="H63" s="211"/>
      <c r="I63" s="209"/>
    </row>
    <row r="64" spans="1:9" s="198" customFormat="1" ht="18.75">
      <c r="A64" s="192">
        <v>16</v>
      </c>
      <c r="B64" s="193" t="s">
        <v>352</v>
      </c>
      <c r="C64" s="194">
        <v>240009</v>
      </c>
      <c r="D64" s="195">
        <v>99500</v>
      </c>
      <c r="E64" s="192" t="s">
        <v>121</v>
      </c>
      <c r="F64" s="192" t="s">
        <v>305</v>
      </c>
      <c r="G64" s="196">
        <v>99000</v>
      </c>
      <c r="H64" s="194">
        <v>20990</v>
      </c>
      <c r="I64" s="192" t="s">
        <v>353</v>
      </c>
    </row>
    <row r="65" spans="1:9" s="198" customFormat="1" ht="18.75">
      <c r="A65" s="199"/>
      <c r="B65" s="200" t="s">
        <v>292</v>
      </c>
      <c r="C65" s="199" t="s">
        <v>303</v>
      </c>
      <c r="D65" s="201"/>
      <c r="E65" s="199"/>
      <c r="F65" s="199"/>
      <c r="G65" s="202"/>
      <c r="H65" s="194"/>
      <c r="I65" s="199"/>
    </row>
    <row r="66" spans="1:9" s="198" customFormat="1" ht="18.75">
      <c r="A66" s="203"/>
      <c r="B66" s="204"/>
      <c r="C66" s="205"/>
      <c r="D66" s="204"/>
      <c r="E66" s="204"/>
      <c r="F66" s="203"/>
      <c r="G66" s="204"/>
      <c r="H66" s="204"/>
      <c r="I66" s="203" t="s">
        <v>156</v>
      </c>
    </row>
    <row r="67" spans="1:9" s="198" customFormat="1" ht="18.75">
      <c r="A67" s="199">
        <v>17</v>
      </c>
      <c r="B67" s="193" t="s">
        <v>354</v>
      </c>
      <c r="C67" s="194">
        <v>240009</v>
      </c>
      <c r="D67" s="201">
        <v>99500</v>
      </c>
      <c r="E67" s="192" t="s">
        <v>121</v>
      </c>
      <c r="F67" s="192" t="s">
        <v>305</v>
      </c>
      <c r="G67" s="202">
        <v>99000</v>
      </c>
      <c r="H67" s="197">
        <v>21001</v>
      </c>
      <c r="I67" s="199" t="s">
        <v>338</v>
      </c>
    </row>
    <row r="68" spans="1:9" s="198" customFormat="1" ht="18.75">
      <c r="A68" s="199"/>
      <c r="B68" s="200" t="s">
        <v>355</v>
      </c>
      <c r="C68" s="199" t="s">
        <v>306</v>
      </c>
      <c r="D68" s="200"/>
      <c r="E68" s="199"/>
      <c r="F68" s="199"/>
      <c r="G68" s="200"/>
      <c r="H68" s="200"/>
      <c r="I68" s="199"/>
    </row>
    <row r="69" spans="1:9" s="198" customFormat="1" ht="18.75">
      <c r="A69" s="203"/>
      <c r="B69" s="204"/>
      <c r="C69" s="205"/>
      <c r="D69" s="204"/>
      <c r="E69" s="204"/>
      <c r="F69" s="203"/>
      <c r="G69" s="204"/>
      <c r="H69" s="204"/>
      <c r="I69" s="203"/>
    </row>
    <row r="70" spans="1:9" s="198" customFormat="1" ht="18.75">
      <c r="A70" s="199">
        <v>18</v>
      </c>
      <c r="B70" s="200" t="s">
        <v>356</v>
      </c>
      <c r="C70" s="194">
        <v>240049</v>
      </c>
      <c r="D70" s="201">
        <v>385000</v>
      </c>
      <c r="E70" s="192" t="s">
        <v>122</v>
      </c>
      <c r="F70" s="192" t="s">
        <v>321</v>
      </c>
      <c r="G70" s="202">
        <v>340000</v>
      </c>
      <c r="H70" s="197">
        <v>21001</v>
      </c>
      <c r="I70" s="199" t="s">
        <v>357</v>
      </c>
    </row>
    <row r="71" spans="1:9" s="198" customFormat="1" ht="18.75">
      <c r="A71" s="199"/>
      <c r="B71" s="200"/>
      <c r="C71" s="199" t="s">
        <v>304</v>
      </c>
      <c r="D71" s="200"/>
      <c r="E71" s="199"/>
      <c r="F71" s="199"/>
      <c r="G71" s="200"/>
      <c r="H71" s="200"/>
      <c r="I71" s="199"/>
    </row>
    <row r="72" spans="1:9" s="198" customFormat="1" ht="18.75">
      <c r="A72" s="203"/>
      <c r="B72" s="204"/>
      <c r="C72" s="205"/>
      <c r="D72" s="204"/>
      <c r="E72" s="204"/>
      <c r="F72" s="203"/>
      <c r="G72" s="204"/>
      <c r="H72" s="204"/>
      <c r="I72" s="203"/>
    </row>
    <row r="73" spans="1:9" s="198" customFormat="1" ht="18.75">
      <c r="A73" s="199">
        <v>19</v>
      </c>
      <c r="B73" s="200" t="s">
        <v>443</v>
      </c>
      <c r="C73" s="194">
        <v>21045</v>
      </c>
      <c r="D73" s="201">
        <v>14770</v>
      </c>
      <c r="E73" s="199" t="s">
        <v>273</v>
      </c>
      <c r="F73" s="199" t="s">
        <v>273</v>
      </c>
      <c r="G73" s="202">
        <v>14770</v>
      </c>
      <c r="H73" s="197">
        <v>21045</v>
      </c>
      <c r="I73" s="199" t="s">
        <v>444</v>
      </c>
    </row>
    <row r="74" spans="1:9" s="198" customFormat="1" ht="18.75">
      <c r="A74" s="199"/>
      <c r="B74" s="200"/>
      <c r="C74" s="199" t="s">
        <v>367</v>
      </c>
      <c r="D74" s="200"/>
      <c r="E74" s="199"/>
      <c r="F74" s="199"/>
      <c r="G74" s="200"/>
      <c r="H74" s="200"/>
      <c r="I74" s="199"/>
    </row>
    <row r="75" spans="1:9" s="198" customFormat="1" ht="18.75">
      <c r="A75" s="203"/>
      <c r="B75" s="204"/>
      <c r="C75" s="205" t="s">
        <v>359</v>
      </c>
      <c r="D75" s="204"/>
      <c r="E75" s="204"/>
      <c r="F75" s="203"/>
      <c r="G75" s="204"/>
      <c r="H75" s="204"/>
      <c r="I75" s="203"/>
    </row>
    <row r="76" spans="1:9" s="198" customFormat="1" ht="18.75">
      <c r="A76" s="199">
        <v>20</v>
      </c>
      <c r="B76" s="200" t="s">
        <v>365</v>
      </c>
      <c r="C76" s="194">
        <v>21045</v>
      </c>
      <c r="D76" s="201">
        <v>28910</v>
      </c>
      <c r="E76" s="199" t="s">
        <v>273</v>
      </c>
      <c r="F76" s="199" t="s">
        <v>358</v>
      </c>
      <c r="G76" s="202">
        <v>28910</v>
      </c>
      <c r="H76" s="197">
        <v>21058</v>
      </c>
      <c r="I76" s="199" t="s">
        <v>360</v>
      </c>
    </row>
    <row r="77" spans="1:9" s="198" customFormat="1" ht="18.75">
      <c r="A77" s="199"/>
      <c r="B77" s="200" t="s">
        <v>366</v>
      </c>
      <c r="C77" s="199" t="s">
        <v>367</v>
      </c>
      <c r="D77" s="200"/>
      <c r="E77" s="199"/>
      <c r="F77" s="199"/>
      <c r="G77" s="200"/>
      <c r="H77" s="200"/>
      <c r="I77" s="199" t="s">
        <v>361</v>
      </c>
    </row>
    <row r="78" spans="1:9" s="198" customFormat="1" ht="18.75">
      <c r="A78" s="203"/>
      <c r="B78" s="204"/>
      <c r="C78" s="205" t="s">
        <v>359</v>
      </c>
      <c r="D78" s="204"/>
      <c r="E78" s="204"/>
      <c r="F78" s="203"/>
      <c r="G78" s="204"/>
      <c r="H78" s="204"/>
      <c r="I78" s="203"/>
    </row>
    <row r="79" spans="1:9" s="198" customFormat="1" ht="18.75">
      <c r="A79" s="199">
        <v>21</v>
      </c>
      <c r="B79" s="200" t="s">
        <v>375</v>
      </c>
      <c r="C79" s="194">
        <v>21045</v>
      </c>
      <c r="D79" s="201">
        <v>38383</v>
      </c>
      <c r="E79" s="199" t="s">
        <v>273</v>
      </c>
      <c r="F79" s="199" t="s">
        <v>273</v>
      </c>
      <c r="G79" s="202">
        <v>38383</v>
      </c>
      <c r="H79" s="197">
        <v>21058</v>
      </c>
      <c r="I79" s="199" t="s">
        <v>362</v>
      </c>
    </row>
    <row r="80" spans="1:9" s="198" customFormat="1" ht="18.75">
      <c r="A80" s="199"/>
      <c r="B80" s="200" t="s">
        <v>366</v>
      </c>
      <c r="C80" s="199" t="s">
        <v>367</v>
      </c>
      <c r="D80" s="200"/>
      <c r="E80" s="199"/>
      <c r="F80" s="199"/>
      <c r="G80" s="200"/>
      <c r="H80" s="200"/>
      <c r="I80" s="199" t="s">
        <v>363</v>
      </c>
    </row>
    <row r="81" spans="1:10" s="198" customFormat="1" ht="18.75">
      <c r="A81" s="203"/>
      <c r="B81" s="204"/>
      <c r="C81" s="205" t="s">
        <v>359</v>
      </c>
      <c r="D81" s="204"/>
      <c r="E81" s="204"/>
      <c r="F81" s="203"/>
      <c r="G81" s="204"/>
      <c r="H81" s="204"/>
      <c r="I81" s="203" t="s">
        <v>364</v>
      </c>
      <c r="J81" s="213"/>
    </row>
    <row r="82" spans="1:10" s="198" customFormat="1" ht="18.75">
      <c r="A82" s="214">
        <v>22</v>
      </c>
      <c r="B82" s="200" t="s">
        <v>368</v>
      </c>
      <c r="C82" s="194">
        <v>240009</v>
      </c>
      <c r="D82" s="201">
        <v>99500</v>
      </c>
      <c r="E82" s="192" t="s">
        <v>121</v>
      </c>
      <c r="F82" s="192" t="s">
        <v>305</v>
      </c>
      <c r="G82" s="202">
        <v>72500</v>
      </c>
      <c r="H82" s="197">
        <v>21058</v>
      </c>
      <c r="I82" s="192" t="s">
        <v>338</v>
      </c>
      <c r="J82" s="213"/>
    </row>
    <row r="83" spans="1:10" s="198" customFormat="1" ht="18.75">
      <c r="A83" s="214"/>
      <c r="B83" s="200" t="s">
        <v>369</v>
      </c>
      <c r="C83" s="199" t="s">
        <v>370</v>
      </c>
      <c r="D83" s="200"/>
      <c r="E83" s="199"/>
      <c r="F83" s="199"/>
      <c r="G83" s="200"/>
      <c r="H83" s="200"/>
      <c r="I83" s="199"/>
      <c r="J83" s="213"/>
    </row>
    <row r="84" spans="1:10" s="198" customFormat="1" ht="18.75">
      <c r="A84" s="215"/>
      <c r="B84" s="204"/>
      <c r="C84" s="205"/>
      <c r="D84" s="204"/>
      <c r="E84" s="204"/>
      <c r="F84" s="203"/>
      <c r="G84" s="204"/>
      <c r="H84" s="216"/>
      <c r="I84" s="203"/>
      <c r="J84" s="213"/>
    </row>
    <row r="85" spans="1:10" s="198" customFormat="1" ht="18.75">
      <c r="A85" s="199">
        <v>23</v>
      </c>
      <c r="B85" s="213" t="s">
        <v>371</v>
      </c>
      <c r="C85" s="194">
        <v>240009</v>
      </c>
      <c r="D85" s="217">
        <v>99700</v>
      </c>
      <c r="E85" s="199" t="s">
        <v>273</v>
      </c>
      <c r="F85" s="199" t="s">
        <v>273</v>
      </c>
      <c r="G85" s="217">
        <v>99500</v>
      </c>
      <c r="H85" s="197">
        <v>21059</v>
      </c>
      <c r="I85" s="199" t="s">
        <v>374</v>
      </c>
      <c r="J85" s="213"/>
    </row>
    <row r="86" spans="1:10" s="198" customFormat="1" ht="18.75">
      <c r="A86" s="199"/>
      <c r="B86" s="213" t="s">
        <v>372</v>
      </c>
      <c r="C86" s="199" t="s">
        <v>373</v>
      </c>
      <c r="D86" s="213"/>
      <c r="E86" s="213"/>
      <c r="F86" s="214"/>
      <c r="G86" s="213"/>
      <c r="H86" s="213"/>
      <c r="I86" s="199"/>
      <c r="J86" s="213"/>
    </row>
    <row r="87" spans="1:10" s="198" customFormat="1" ht="18.75">
      <c r="A87" s="203"/>
      <c r="B87" s="216"/>
      <c r="C87" s="218"/>
      <c r="D87" s="216"/>
      <c r="E87" s="216"/>
      <c r="F87" s="215"/>
      <c r="G87" s="216"/>
      <c r="H87" s="216"/>
      <c r="I87" s="203"/>
      <c r="J87" s="213"/>
    </row>
    <row r="88" spans="1:10" ht="23.25">
      <c r="A88" s="176"/>
      <c r="B88" s="219" t="s">
        <v>129</v>
      </c>
      <c r="C88" s="178"/>
      <c r="D88" s="220">
        <f>SUM(D63:D87)</f>
        <v>3716963</v>
      </c>
      <c r="E88" s="221"/>
      <c r="F88" s="176"/>
      <c r="G88" s="222">
        <f>SUM(G63:G87)</f>
        <v>3325363</v>
      </c>
      <c r="H88" s="178"/>
      <c r="I88" s="207"/>
      <c r="J88" s="223"/>
    </row>
    <row r="90" ht="23.25">
      <c r="E90" s="14" t="s">
        <v>506</v>
      </c>
    </row>
    <row r="91" spans="1:9" s="189" customFormat="1" ht="21.75">
      <c r="A91" s="187" t="s">
        <v>147</v>
      </c>
      <c r="B91" s="188" t="s">
        <v>126</v>
      </c>
      <c r="C91" s="187" t="s">
        <v>148</v>
      </c>
      <c r="D91" s="187" t="s">
        <v>128</v>
      </c>
      <c r="E91" s="188" t="s">
        <v>149</v>
      </c>
      <c r="F91" s="188" t="s">
        <v>150</v>
      </c>
      <c r="G91" s="187" t="s">
        <v>128</v>
      </c>
      <c r="H91" s="187" t="s">
        <v>148</v>
      </c>
      <c r="I91" s="187" t="s">
        <v>151</v>
      </c>
    </row>
    <row r="92" spans="1:9" s="189" customFormat="1" ht="21.75">
      <c r="A92" s="190" t="s">
        <v>152</v>
      </c>
      <c r="B92" s="191"/>
      <c r="C92" s="190" t="s">
        <v>127</v>
      </c>
      <c r="D92" s="190" t="s">
        <v>153</v>
      </c>
      <c r="E92" s="191"/>
      <c r="F92" s="191"/>
      <c r="G92" s="190" t="s">
        <v>154</v>
      </c>
      <c r="H92" s="190" t="s">
        <v>154</v>
      </c>
      <c r="I92" s="190" t="s">
        <v>155</v>
      </c>
    </row>
    <row r="93" spans="1:9" s="189" customFormat="1" ht="21.75">
      <c r="A93" s="211"/>
      <c r="B93" s="224" t="s">
        <v>230</v>
      </c>
      <c r="C93" s="211"/>
      <c r="D93" s="225">
        <v>3716963</v>
      </c>
      <c r="E93" s="224"/>
      <c r="F93" s="224"/>
      <c r="G93" s="225">
        <v>3325363</v>
      </c>
      <c r="H93" s="211"/>
      <c r="I93" s="211"/>
    </row>
    <row r="94" spans="1:9" s="198" customFormat="1" ht="18.75">
      <c r="A94" s="199">
        <v>24</v>
      </c>
      <c r="B94" s="200" t="s">
        <v>376</v>
      </c>
      <c r="C94" s="194">
        <v>21080</v>
      </c>
      <c r="D94" s="201">
        <v>62860</v>
      </c>
      <c r="E94" s="199" t="s">
        <v>273</v>
      </c>
      <c r="F94" s="199" t="s">
        <v>358</v>
      </c>
      <c r="G94" s="202">
        <v>62860</v>
      </c>
      <c r="H94" s="197">
        <v>21088</v>
      </c>
      <c r="I94" s="199" t="s">
        <v>378</v>
      </c>
    </row>
    <row r="95" spans="1:9" s="198" customFormat="1" ht="18.75">
      <c r="A95" s="199"/>
      <c r="B95" s="200" t="s">
        <v>377</v>
      </c>
      <c r="C95" s="199" t="s">
        <v>367</v>
      </c>
      <c r="D95" s="200"/>
      <c r="E95" s="199"/>
      <c r="F95" s="199"/>
      <c r="G95" s="200"/>
      <c r="H95" s="200"/>
      <c r="I95" s="199" t="s">
        <v>360</v>
      </c>
    </row>
    <row r="96" spans="1:9" s="198" customFormat="1" ht="18.75">
      <c r="A96" s="203"/>
      <c r="B96" s="204"/>
      <c r="C96" s="205" t="s">
        <v>359</v>
      </c>
      <c r="D96" s="204"/>
      <c r="E96" s="204"/>
      <c r="F96" s="203"/>
      <c r="G96" s="204"/>
      <c r="H96" s="204"/>
      <c r="I96" s="203" t="s">
        <v>379</v>
      </c>
    </row>
    <row r="97" spans="1:9" s="198" customFormat="1" ht="18.75">
      <c r="A97" s="199">
        <v>25</v>
      </c>
      <c r="B97" s="200" t="s">
        <v>381</v>
      </c>
      <c r="C97" s="194">
        <v>21080</v>
      </c>
      <c r="D97" s="201">
        <v>47770</v>
      </c>
      <c r="E97" s="199" t="s">
        <v>382</v>
      </c>
      <c r="F97" s="199" t="s">
        <v>383</v>
      </c>
      <c r="G97" s="202">
        <v>47770</v>
      </c>
      <c r="H97" s="194">
        <v>21088</v>
      </c>
      <c r="I97" s="199" t="s">
        <v>384</v>
      </c>
    </row>
    <row r="98" spans="1:9" s="198" customFormat="1" ht="18.75">
      <c r="A98" s="199"/>
      <c r="B98" s="200" t="s">
        <v>377</v>
      </c>
      <c r="C98" s="199" t="s">
        <v>367</v>
      </c>
      <c r="D98" s="200"/>
      <c r="E98" s="199"/>
      <c r="F98" s="199" t="s">
        <v>382</v>
      </c>
      <c r="G98" s="200"/>
      <c r="H98" s="200"/>
      <c r="I98" s="199" t="s">
        <v>385</v>
      </c>
    </row>
    <row r="99" spans="1:9" s="198" customFormat="1" ht="18.75">
      <c r="A99" s="203"/>
      <c r="B99" s="204"/>
      <c r="C99" s="205" t="s">
        <v>359</v>
      </c>
      <c r="D99" s="204"/>
      <c r="E99" s="204"/>
      <c r="F99" s="203"/>
      <c r="G99" s="204"/>
      <c r="H99" s="204"/>
      <c r="I99" s="226" t="s">
        <v>386</v>
      </c>
    </row>
    <row r="100" spans="1:9" s="198" customFormat="1" ht="18.75">
      <c r="A100" s="199">
        <v>26</v>
      </c>
      <c r="B100" s="200" t="s">
        <v>380</v>
      </c>
      <c r="C100" s="194">
        <v>21080</v>
      </c>
      <c r="D100" s="201">
        <v>186210</v>
      </c>
      <c r="E100" s="199" t="s">
        <v>273</v>
      </c>
      <c r="F100" s="199" t="s">
        <v>273</v>
      </c>
      <c r="G100" s="202">
        <v>186210</v>
      </c>
      <c r="H100" s="194">
        <v>21088</v>
      </c>
      <c r="I100" s="199" t="s">
        <v>387</v>
      </c>
    </row>
    <row r="101" spans="1:9" s="198" customFormat="1" ht="18.75">
      <c r="A101" s="199"/>
      <c r="B101" s="200" t="s">
        <v>377</v>
      </c>
      <c r="C101" s="199" t="s">
        <v>367</v>
      </c>
      <c r="D101" s="200"/>
      <c r="E101" s="199"/>
      <c r="F101" s="199"/>
      <c r="G101" s="200"/>
      <c r="H101" s="200"/>
      <c r="I101" s="199" t="s">
        <v>388</v>
      </c>
    </row>
    <row r="102" spans="1:9" s="198" customFormat="1" ht="18.75">
      <c r="A102" s="203"/>
      <c r="B102" s="204"/>
      <c r="C102" s="205" t="s">
        <v>359</v>
      </c>
      <c r="D102" s="204"/>
      <c r="E102" s="204"/>
      <c r="F102" s="203"/>
      <c r="G102" s="204"/>
      <c r="H102" s="204"/>
      <c r="I102" s="203"/>
    </row>
    <row r="103" spans="1:9" s="198" customFormat="1" ht="18.75">
      <c r="A103" s="199">
        <v>27</v>
      </c>
      <c r="B103" s="200" t="s">
        <v>389</v>
      </c>
      <c r="C103" s="194">
        <v>240009</v>
      </c>
      <c r="D103" s="201">
        <v>95600</v>
      </c>
      <c r="E103" s="192" t="s">
        <v>121</v>
      </c>
      <c r="F103" s="192" t="s">
        <v>305</v>
      </c>
      <c r="G103" s="202">
        <v>92500</v>
      </c>
      <c r="H103" s="197">
        <v>21089</v>
      </c>
      <c r="I103" s="199" t="s">
        <v>295</v>
      </c>
    </row>
    <row r="104" spans="1:9" s="198" customFormat="1" ht="18.75">
      <c r="A104" s="199"/>
      <c r="B104" s="200" t="s">
        <v>390</v>
      </c>
      <c r="C104" s="199" t="s">
        <v>300</v>
      </c>
      <c r="D104" s="200"/>
      <c r="E104" s="199"/>
      <c r="F104" s="199"/>
      <c r="G104" s="200"/>
      <c r="H104" s="200"/>
      <c r="I104" s="199"/>
    </row>
    <row r="105" spans="1:9" s="198" customFormat="1" ht="18.75">
      <c r="A105" s="203"/>
      <c r="B105" s="204"/>
      <c r="C105" s="205"/>
      <c r="D105" s="204"/>
      <c r="E105" s="204"/>
      <c r="F105" s="203"/>
      <c r="G105" s="204"/>
      <c r="H105" s="204"/>
      <c r="I105" s="203"/>
    </row>
    <row r="106" spans="1:9" s="198" customFormat="1" ht="18.75">
      <c r="A106" s="199">
        <v>28</v>
      </c>
      <c r="B106" s="200" t="s">
        <v>391</v>
      </c>
      <c r="C106" s="194">
        <v>240009</v>
      </c>
      <c r="D106" s="201">
        <v>95600</v>
      </c>
      <c r="E106" s="199" t="s">
        <v>121</v>
      </c>
      <c r="F106" s="199" t="s">
        <v>305</v>
      </c>
      <c r="G106" s="202">
        <v>92500</v>
      </c>
      <c r="H106" s="194">
        <v>21093</v>
      </c>
      <c r="I106" s="199" t="s">
        <v>295</v>
      </c>
    </row>
    <row r="107" spans="1:9" s="198" customFormat="1" ht="18.75">
      <c r="A107" s="199"/>
      <c r="B107" s="200" t="s">
        <v>392</v>
      </c>
      <c r="C107" s="199" t="s">
        <v>302</v>
      </c>
      <c r="D107" s="200"/>
      <c r="E107" s="199"/>
      <c r="F107" s="199"/>
      <c r="G107" s="200"/>
      <c r="H107" s="200"/>
      <c r="I107" s="199"/>
    </row>
    <row r="108" spans="1:9" s="198" customFormat="1" ht="18.75">
      <c r="A108" s="203"/>
      <c r="B108" s="204"/>
      <c r="C108" s="205"/>
      <c r="D108" s="204"/>
      <c r="E108" s="204"/>
      <c r="F108" s="203"/>
      <c r="G108" s="204"/>
      <c r="H108" s="204"/>
      <c r="I108" s="203"/>
    </row>
    <row r="109" spans="1:10" ht="23.25">
      <c r="A109" s="176"/>
      <c r="B109" s="219" t="s">
        <v>129</v>
      </c>
      <c r="C109" s="178"/>
      <c r="D109" s="220">
        <f>SUM(D93:D108)</f>
        <v>4205003</v>
      </c>
      <c r="E109" s="221"/>
      <c r="F109" s="176"/>
      <c r="G109" s="222">
        <f>SUM(G93:G108)</f>
        <v>3807203</v>
      </c>
      <c r="H109" s="178"/>
      <c r="I109" s="207"/>
      <c r="J109" s="223"/>
    </row>
    <row r="112" ht="34.5">
      <c r="D112" s="227"/>
    </row>
  </sheetData>
  <sheetProtection/>
  <mergeCells count="15">
    <mergeCell ref="E31:E32"/>
    <mergeCell ref="F31:F32"/>
    <mergeCell ref="B61:B62"/>
    <mergeCell ref="E61:E62"/>
    <mergeCell ref="F61:F62"/>
    <mergeCell ref="B91:B92"/>
    <mergeCell ref="E91:E92"/>
    <mergeCell ref="F91:F92"/>
    <mergeCell ref="B31:B32"/>
    <mergeCell ref="A1:I1"/>
    <mergeCell ref="A2:I2"/>
    <mergeCell ref="A3:I3"/>
    <mergeCell ref="B4:B5"/>
    <mergeCell ref="E4:E5"/>
    <mergeCell ref="F4:F5"/>
  </mergeCells>
  <printOptions horizontalCentered="1"/>
  <pageMargins left="0.1968503937007874" right="0.11811023622047245" top="0.1968503937007874" bottom="0.11811023622047245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7.8515625" style="14" customWidth="1"/>
    <col min="2" max="8" width="9.140625" style="14" customWidth="1"/>
    <col min="9" max="9" width="14.140625" style="14" bestFit="1" customWidth="1"/>
    <col min="10" max="10" width="7.57421875" style="14" customWidth="1"/>
    <col min="11" max="11" width="9.140625" style="14" customWidth="1"/>
    <col min="12" max="12" width="11.28125" style="14" bestFit="1" customWidth="1"/>
    <col min="13" max="16384" width="9.140625" style="14" customWidth="1"/>
  </cols>
  <sheetData>
    <row r="1" spans="1:10" s="228" customFormat="1" ht="26.25">
      <c r="A1" s="109" t="s">
        <v>17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228" customFormat="1" ht="26.25">
      <c r="A2" s="109" t="s">
        <v>193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228" customFormat="1" ht="26.25">
      <c r="A3" s="109" t="s">
        <v>450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9" ht="23.25">
      <c r="A4" s="229" t="s">
        <v>29</v>
      </c>
      <c r="B4" s="153"/>
      <c r="C4" s="153"/>
      <c r="D4" s="153"/>
      <c r="E4" s="153"/>
      <c r="F4" s="153"/>
      <c r="I4" s="229" t="s">
        <v>128</v>
      </c>
    </row>
    <row r="5" spans="2:10" ht="23.25">
      <c r="B5" s="14" t="s">
        <v>194</v>
      </c>
      <c r="I5" s="114">
        <v>12782770.1</v>
      </c>
      <c r="J5" s="116" t="s">
        <v>116</v>
      </c>
    </row>
    <row r="6" spans="2:10" ht="23.25">
      <c r="B6" s="14" t="s">
        <v>195</v>
      </c>
      <c r="I6" s="114">
        <v>1013660.69</v>
      </c>
      <c r="J6" s="116" t="s">
        <v>116</v>
      </c>
    </row>
    <row r="7" spans="2:10" ht="23.25">
      <c r="B7" s="14" t="s">
        <v>196</v>
      </c>
      <c r="I7" s="114">
        <v>5308150</v>
      </c>
      <c r="J7" s="116" t="s">
        <v>116</v>
      </c>
    </row>
    <row r="8" spans="2:10" ht="23.25">
      <c r="B8" s="14" t="s">
        <v>197</v>
      </c>
      <c r="I8" s="114">
        <v>3721367</v>
      </c>
      <c r="J8" s="116" t="s">
        <v>116</v>
      </c>
    </row>
    <row r="9" spans="2:10" ht="23.25">
      <c r="B9" s="14" t="s">
        <v>198</v>
      </c>
      <c r="I9" s="114">
        <v>0</v>
      </c>
      <c r="J9" s="116" t="s">
        <v>116</v>
      </c>
    </row>
    <row r="10" spans="2:10" ht="23.25">
      <c r="B10" s="14" t="s">
        <v>199</v>
      </c>
      <c r="I10" s="114">
        <v>1774108.8</v>
      </c>
      <c r="J10" s="116" t="s">
        <v>116</v>
      </c>
    </row>
    <row r="11" spans="4:10" ht="24" thickBot="1">
      <c r="D11" s="229" t="s">
        <v>120</v>
      </c>
      <c r="I11" s="230">
        <f>SUM(I5:I10)</f>
        <v>24600056.59</v>
      </c>
      <c r="J11" s="116" t="s">
        <v>116</v>
      </c>
    </row>
    <row r="12" ht="24" thickTop="1"/>
    <row r="13" spans="1:9" ht="23.25">
      <c r="A13" s="229" t="s">
        <v>123</v>
      </c>
      <c r="B13" s="153"/>
      <c r="C13" s="153"/>
      <c r="D13" s="153"/>
      <c r="E13" s="153"/>
      <c r="F13" s="153"/>
      <c r="I13" s="229" t="s">
        <v>128</v>
      </c>
    </row>
    <row r="14" spans="2:12" ht="23.25">
      <c r="B14" s="14" t="s">
        <v>200</v>
      </c>
      <c r="I14" s="114">
        <v>14182815.17</v>
      </c>
      <c r="J14" s="116" t="s">
        <v>116</v>
      </c>
      <c r="L14" s="114"/>
    </row>
    <row r="15" spans="2:10" ht="23.25">
      <c r="B15" s="14" t="s">
        <v>201</v>
      </c>
      <c r="I15" s="114">
        <v>893199.97</v>
      </c>
      <c r="J15" s="116" t="s">
        <v>116</v>
      </c>
    </row>
    <row r="16" spans="2:10" ht="23.25">
      <c r="B16" s="14" t="s">
        <v>202</v>
      </c>
      <c r="I16" s="114">
        <v>3807203</v>
      </c>
      <c r="J16" s="116" t="s">
        <v>116</v>
      </c>
    </row>
    <row r="17" spans="2:10" ht="23.25">
      <c r="B17" s="14" t="s">
        <v>203</v>
      </c>
      <c r="I17" s="114">
        <v>5308150</v>
      </c>
      <c r="J17" s="116" t="s">
        <v>116</v>
      </c>
    </row>
    <row r="18" spans="2:10" ht="23.25">
      <c r="B18" s="14" t="s">
        <v>204</v>
      </c>
      <c r="I18" s="114">
        <v>0</v>
      </c>
      <c r="J18" s="116" t="s">
        <v>116</v>
      </c>
    </row>
    <row r="19" spans="2:10" ht="23.25">
      <c r="B19" s="14" t="s">
        <v>205</v>
      </c>
      <c r="I19" s="114">
        <v>2831395.6</v>
      </c>
      <c r="J19" s="116" t="s">
        <v>116</v>
      </c>
    </row>
    <row r="20" spans="4:10" ht="24" thickBot="1">
      <c r="D20" s="229" t="s">
        <v>120</v>
      </c>
      <c r="I20" s="230">
        <f>SUM(I14:I19)</f>
        <v>27022763.740000002</v>
      </c>
      <c r="J20" s="116" t="s">
        <v>116</v>
      </c>
    </row>
    <row r="21" ht="24" thickTop="1"/>
    <row r="22" spans="2:10" ht="24" thickBot="1">
      <c r="B22" s="14" t="s">
        <v>206</v>
      </c>
      <c r="I22" s="231">
        <f>SUM(I11-I20)</f>
        <v>-2422707.1500000022</v>
      </c>
      <c r="J22" s="116" t="s">
        <v>116</v>
      </c>
    </row>
    <row r="23" ht="24" thickTop="1"/>
  </sheetData>
  <sheetProtection/>
  <mergeCells count="3">
    <mergeCell ref="A1:J1"/>
    <mergeCell ref="A2:J2"/>
    <mergeCell ref="A3:J3"/>
  </mergeCells>
  <printOptions/>
  <pageMargins left="0.5511811023622047" right="0.35433070866141736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4.8515625" style="16" customWidth="1"/>
    <col min="2" max="2" width="18.57421875" style="16" customWidth="1"/>
    <col min="3" max="3" width="6.00390625" style="16" customWidth="1"/>
    <col min="4" max="4" width="6.140625" style="16" customWidth="1"/>
    <col min="5" max="5" width="3.8515625" style="16" customWidth="1"/>
    <col min="6" max="6" width="14.140625" style="16" customWidth="1"/>
    <col min="7" max="7" width="3.8515625" style="16" customWidth="1"/>
    <col min="8" max="16384" width="9.140625" style="16" customWidth="1"/>
  </cols>
  <sheetData>
    <row r="1" spans="1:7" ht="23.25">
      <c r="A1" s="36" t="s">
        <v>17</v>
      </c>
      <c r="B1" s="36"/>
      <c r="C1" s="36"/>
      <c r="D1" s="37"/>
      <c r="E1" s="37"/>
      <c r="F1" s="37"/>
      <c r="G1" s="37"/>
    </row>
    <row r="2" spans="1:7" ht="23.25">
      <c r="A2" s="36" t="s">
        <v>285</v>
      </c>
      <c r="B2" s="36"/>
      <c r="C2" s="36"/>
      <c r="D2" s="37"/>
      <c r="E2" s="37"/>
      <c r="F2" s="37"/>
      <c r="G2" s="37"/>
    </row>
    <row r="3" spans="1:7" ht="23.25">
      <c r="A3" s="36" t="s">
        <v>397</v>
      </c>
      <c r="B3" s="36"/>
      <c r="C3" s="36"/>
      <c r="D3" s="37"/>
      <c r="E3" s="37"/>
      <c r="F3" s="37"/>
      <c r="G3" s="37"/>
    </row>
    <row r="5" spans="1:7" ht="23.25">
      <c r="A5" s="38" t="s">
        <v>185</v>
      </c>
      <c r="B5" s="17"/>
      <c r="C5" s="17"/>
      <c r="D5" s="17"/>
      <c r="E5" s="17"/>
      <c r="F5" s="17"/>
      <c r="G5" s="17"/>
    </row>
    <row r="6" spans="1:7" ht="23.25">
      <c r="A6" s="39" t="s">
        <v>186</v>
      </c>
      <c r="B6" s="40">
        <v>14043.97</v>
      </c>
      <c r="C6" s="41" t="s">
        <v>116</v>
      </c>
      <c r="D6" s="42"/>
      <c r="E6" s="41"/>
      <c r="F6" s="42"/>
      <c r="G6" s="41"/>
    </row>
    <row r="7" spans="1:7" ht="23.25">
      <c r="A7" s="39" t="s">
        <v>187</v>
      </c>
      <c r="B7" s="43">
        <v>255469</v>
      </c>
      <c r="C7" s="41" t="s">
        <v>116</v>
      </c>
      <c r="D7" s="42"/>
      <c r="E7" s="41"/>
      <c r="F7" s="42"/>
      <c r="G7" s="41"/>
    </row>
    <row r="8" spans="1:7" ht="23.25">
      <c r="A8" s="39" t="s">
        <v>188</v>
      </c>
      <c r="B8" s="43">
        <v>14.55</v>
      </c>
      <c r="C8" s="41" t="s">
        <v>116</v>
      </c>
      <c r="D8" s="42"/>
      <c r="E8" s="41"/>
      <c r="F8" s="42"/>
      <c r="G8" s="41"/>
    </row>
    <row r="9" spans="1:7" ht="23.25">
      <c r="A9" s="39" t="s">
        <v>189</v>
      </c>
      <c r="B9" s="43">
        <v>6797.01</v>
      </c>
      <c r="C9" s="41" t="s">
        <v>116</v>
      </c>
      <c r="D9" s="42"/>
      <c r="E9" s="41"/>
      <c r="F9" s="42"/>
      <c r="G9" s="41"/>
    </row>
    <row r="10" spans="1:7" ht="23.25">
      <c r="A10" s="39"/>
      <c r="B10" s="43"/>
      <c r="C10" s="41"/>
      <c r="D10" s="42"/>
      <c r="E10" s="41"/>
      <c r="F10" s="42"/>
      <c r="G10" s="41"/>
    </row>
    <row r="11" spans="1:7" ht="24" thickBot="1">
      <c r="A11" s="37" t="s">
        <v>120</v>
      </c>
      <c r="B11" s="44">
        <f>SUM(B6:B9)</f>
        <v>276324.52999999997</v>
      </c>
      <c r="C11" s="41" t="s">
        <v>116</v>
      </c>
      <c r="D11" s="45"/>
      <c r="E11" s="46"/>
      <c r="F11" s="45"/>
      <c r="G11" s="46"/>
    </row>
    <row r="12" ht="24" thickTop="1"/>
  </sheetData>
  <sheetProtection/>
  <mergeCells count="3">
    <mergeCell ref="A2:C2"/>
    <mergeCell ref="A3:C3"/>
    <mergeCell ref="A1:C1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2" width="14.7109375" style="15" customWidth="1"/>
    <col min="3" max="3" width="41.7109375" style="15" customWidth="1"/>
    <col min="4" max="4" width="8.8515625" style="15" customWidth="1"/>
    <col min="5" max="5" width="14.7109375" style="15" customWidth="1"/>
    <col min="6" max="16384" width="9.140625" style="15" customWidth="1"/>
  </cols>
  <sheetData>
    <row r="1" ht="21">
      <c r="A1" s="47" t="s">
        <v>17</v>
      </c>
    </row>
    <row r="2" ht="21">
      <c r="A2" s="47" t="s">
        <v>223</v>
      </c>
    </row>
    <row r="3" spans="4:5" ht="21">
      <c r="D3" s="48" t="s">
        <v>481</v>
      </c>
      <c r="E3" s="48"/>
    </row>
    <row r="4" spans="1:5" ht="21">
      <c r="A4" s="23" t="s">
        <v>224</v>
      </c>
      <c r="B4" s="23"/>
      <c r="C4" s="23"/>
      <c r="D4" s="23"/>
      <c r="E4" s="23"/>
    </row>
    <row r="5" spans="3:5" ht="21">
      <c r="C5" s="48" t="s">
        <v>482</v>
      </c>
      <c r="D5" s="48"/>
      <c r="E5" s="48"/>
    </row>
    <row r="6" ht="20.25" customHeight="1"/>
    <row r="7" spans="1:5" ht="26.25" customHeight="1">
      <c r="A7" s="49" t="s">
        <v>225</v>
      </c>
      <c r="B7" s="49"/>
      <c r="C7" s="50" t="s">
        <v>12</v>
      </c>
      <c r="D7" s="51" t="s">
        <v>226</v>
      </c>
      <c r="E7" s="25" t="s">
        <v>227</v>
      </c>
    </row>
    <row r="8" spans="1:5" ht="20.25" customHeight="1">
      <c r="A8" s="52" t="s">
        <v>23</v>
      </c>
      <c r="B8" s="51" t="s">
        <v>228</v>
      </c>
      <c r="C8" s="50"/>
      <c r="D8" s="53" t="s">
        <v>229</v>
      </c>
      <c r="E8" s="53" t="s">
        <v>228</v>
      </c>
    </row>
    <row r="9" spans="1:5" ht="3.75" customHeight="1">
      <c r="A9" s="54" t="s">
        <v>116</v>
      </c>
      <c r="B9" s="55" t="s">
        <v>116</v>
      </c>
      <c r="C9" s="50"/>
      <c r="D9" s="55"/>
      <c r="E9" s="55" t="s">
        <v>116</v>
      </c>
    </row>
    <row r="10" spans="1:5" ht="21.75" customHeight="1">
      <c r="A10" s="56">
        <v>0</v>
      </c>
      <c r="B10" s="57">
        <v>14472377.04</v>
      </c>
      <c r="C10" s="58" t="s">
        <v>230</v>
      </c>
      <c r="D10" s="59"/>
      <c r="E10" s="60">
        <v>15894769.25</v>
      </c>
    </row>
    <row r="11" spans="1:5" ht="21.75" customHeight="1">
      <c r="A11" s="31"/>
      <c r="B11" s="31"/>
      <c r="C11" s="61" t="s">
        <v>493</v>
      </c>
      <c r="D11" s="62"/>
      <c r="E11" s="63"/>
    </row>
    <row r="12" spans="1:5" ht="21.75" customHeight="1">
      <c r="A12" s="64">
        <v>105500</v>
      </c>
      <c r="B12" s="64">
        <v>107242.59</v>
      </c>
      <c r="C12" s="65" t="s">
        <v>31</v>
      </c>
      <c r="D12" s="66" t="s">
        <v>231</v>
      </c>
      <c r="E12" s="63">
        <v>176.2</v>
      </c>
    </row>
    <row r="13" spans="1:5" ht="21.75" customHeight="1">
      <c r="A13" s="64">
        <v>30500</v>
      </c>
      <c r="B13" s="64">
        <v>10691.25</v>
      </c>
      <c r="C13" s="65" t="s">
        <v>232</v>
      </c>
      <c r="D13" s="66">
        <v>412000</v>
      </c>
      <c r="E13" s="67">
        <v>200</v>
      </c>
    </row>
    <row r="14" spans="1:5" ht="21.75" customHeight="1">
      <c r="A14" s="64">
        <v>110000</v>
      </c>
      <c r="B14" s="64">
        <v>146782.84</v>
      </c>
      <c r="C14" s="68" t="s">
        <v>33</v>
      </c>
      <c r="D14" s="66">
        <v>413000</v>
      </c>
      <c r="E14" s="67">
        <v>10282.35</v>
      </c>
    </row>
    <row r="15" spans="1:5" ht="21.75" customHeight="1">
      <c r="A15" s="64">
        <v>0</v>
      </c>
      <c r="B15" s="64">
        <v>0</v>
      </c>
      <c r="C15" s="65" t="s">
        <v>233</v>
      </c>
      <c r="D15" s="66">
        <v>414000</v>
      </c>
      <c r="E15" s="67">
        <v>0</v>
      </c>
    </row>
    <row r="16" spans="1:5" ht="21.75" customHeight="1">
      <c r="A16" s="64">
        <v>32000</v>
      </c>
      <c r="B16" s="64">
        <v>128820</v>
      </c>
      <c r="C16" s="65" t="s">
        <v>113</v>
      </c>
      <c r="D16" s="66">
        <v>415000</v>
      </c>
      <c r="E16" s="67">
        <v>49020</v>
      </c>
    </row>
    <row r="17" spans="1:7" ht="21.75" customHeight="1">
      <c r="A17" s="64">
        <v>0</v>
      </c>
      <c r="B17" s="64">
        <v>0</v>
      </c>
      <c r="C17" s="65" t="s">
        <v>234</v>
      </c>
      <c r="D17" s="66">
        <v>416000</v>
      </c>
      <c r="E17" s="67">
        <v>0</v>
      </c>
      <c r="G17" s="69"/>
    </row>
    <row r="18" spans="1:5" ht="21.75" customHeight="1">
      <c r="A18" s="64">
        <v>11722000</v>
      </c>
      <c r="B18" s="64">
        <v>12389233.42</v>
      </c>
      <c r="C18" s="65" t="s">
        <v>34</v>
      </c>
      <c r="D18" s="66">
        <v>420000</v>
      </c>
      <c r="E18" s="63">
        <v>1003902.97</v>
      </c>
    </row>
    <row r="19" spans="1:5" ht="21.75" customHeight="1">
      <c r="A19" s="64">
        <v>4000000</v>
      </c>
      <c r="B19" s="64">
        <v>3721367</v>
      </c>
      <c r="C19" s="65" t="s">
        <v>235</v>
      </c>
      <c r="D19" s="66">
        <v>430000</v>
      </c>
      <c r="E19" s="67">
        <v>0</v>
      </c>
    </row>
    <row r="20" spans="1:5" ht="21.75" customHeight="1" thickBot="1">
      <c r="A20" s="70">
        <f>SUM(A12:A19)</f>
        <v>16000000</v>
      </c>
      <c r="B20" s="71">
        <f>SUM(B12:B19)</f>
        <v>16504137.1</v>
      </c>
      <c r="C20" s="62"/>
      <c r="D20" s="62"/>
      <c r="E20" s="70">
        <f>SUM(E12:E19)</f>
        <v>1063581.52</v>
      </c>
    </row>
    <row r="21" spans="1:5" ht="21.75" customHeight="1" thickTop="1">
      <c r="A21" s="72"/>
      <c r="B21" s="64">
        <v>5308150</v>
      </c>
      <c r="C21" s="65" t="s">
        <v>164</v>
      </c>
      <c r="D21" s="73"/>
      <c r="E21" s="64">
        <v>73350</v>
      </c>
    </row>
    <row r="22" spans="1:5" ht="21.75" customHeight="1">
      <c r="A22" s="72"/>
      <c r="B22" s="64">
        <v>1013660.69</v>
      </c>
      <c r="C22" s="65" t="s">
        <v>236</v>
      </c>
      <c r="D22" s="73">
        <v>230100</v>
      </c>
      <c r="E22" s="64">
        <v>168793.04</v>
      </c>
    </row>
    <row r="23" spans="1:5" ht="21.75" customHeight="1">
      <c r="A23" s="72"/>
      <c r="B23" s="31">
        <v>613850</v>
      </c>
      <c r="C23" s="62" t="s">
        <v>215</v>
      </c>
      <c r="D23" s="73">
        <v>110605</v>
      </c>
      <c r="E23" s="31">
        <v>7200</v>
      </c>
    </row>
    <row r="24" spans="1:5" ht="21.75" customHeight="1">
      <c r="A24" s="72"/>
      <c r="B24" s="31">
        <v>1148940</v>
      </c>
      <c r="C24" s="62" t="s">
        <v>264</v>
      </c>
      <c r="D24" s="62"/>
      <c r="E24" s="31">
        <v>50560</v>
      </c>
    </row>
    <row r="25" spans="1:5" ht="21.75" customHeight="1">
      <c r="A25" s="72"/>
      <c r="B25" s="31">
        <v>44.8</v>
      </c>
      <c r="C25" s="62" t="s">
        <v>445</v>
      </c>
      <c r="D25" s="62"/>
      <c r="E25" s="31">
        <v>0</v>
      </c>
    </row>
    <row r="26" spans="1:5" ht="21.75" customHeight="1">
      <c r="A26" s="72"/>
      <c r="B26" s="31">
        <v>7149</v>
      </c>
      <c r="C26" s="62" t="s">
        <v>18</v>
      </c>
      <c r="D26" s="62"/>
      <c r="E26" s="31">
        <v>7048</v>
      </c>
    </row>
    <row r="27" spans="1:5" ht="21.75" customHeight="1">
      <c r="A27" s="72"/>
      <c r="B27" s="31">
        <v>1125</v>
      </c>
      <c r="C27" s="62" t="s">
        <v>8</v>
      </c>
      <c r="D27" s="62"/>
      <c r="E27" s="31">
        <v>1125</v>
      </c>
    </row>
    <row r="28" spans="1:5" ht="21.75" customHeight="1">
      <c r="A28" s="72"/>
      <c r="B28" s="31">
        <v>3000</v>
      </c>
      <c r="C28" s="74" t="s">
        <v>483</v>
      </c>
      <c r="D28" s="62"/>
      <c r="E28" s="31">
        <v>3000</v>
      </c>
    </row>
    <row r="29" spans="1:5" ht="21.75" customHeight="1">
      <c r="A29" s="72"/>
      <c r="B29" s="31"/>
      <c r="C29" s="62"/>
      <c r="D29" s="62"/>
      <c r="E29" s="31"/>
    </row>
    <row r="30" spans="1:5" ht="21.75" customHeight="1">
      <c r="A30" s="72"/>
      <c r="B30" s="31"/>
      <c r="C30" s="62"/>
      <c r="D30" s="62"/>
      <c r="E30" s="31"/>
    </row>
    <row r="31" spans="1:5" ht="21.75" customHeight="1">
      <c r="A31" s="72"/>
      <c r="B31" s="31"/>
      <c r="C31" s="62"/>
      <c r="D31" s="62"/>
      <c r="E31" s="31"/>
    </row>
    <row r="32" spans="1:5" ht="21.75" customHeight="1">
      <c r="A32" s="72"/>
      <c r="B32" s="31"/>
      <c r="C32" s="62"/>
      <c r="D32" s="62"/>
      <c r="E32" s="31"/>
    </row>
    <row r="33" spans="1:5" ht="21.75" customHeight="1">
      <c r="A33" s="72"/>
      <c r="B33" s="31"/>
      <c r="C33" s="62"/>
      <c r="D33" s="62"/>
      <c r="E33" s="31"/>
    </row>
    <row r="34" spans="1:5" ht="21.75" customHeight="1">
      <c r="A34" s="75"/>
      <c r="B34" s="76">
        <f>SUM(B20:B33)</f>
        <v>24600056.590000004</v>
      </c>
      <c r="C34" s="77" t="s">
        <v>124</v>
      </c>
      <c r="D34" s="78"/>
      <c r="E34" s="76">
        <f>SUM(E20:E33)</f>
        <v>1374657.56</v>
      </c>
    </row>
    <row r="35" spans="1:5" ht="21.75" customHeight="1">
      <c r="A35" s="79"/>
      <c r="B35" s="80"/>
      <c r="C35" s="80"/>
      <c r="D35" s="80"/>
      <c r="E35" s="80"/>
    </row>
    <row r="36" spans="1:5" ht="21.75" customHeight="1">
      <c r="A36" s="79"/>
      <c r="B36" s="80"/>
      <c r="C36" s="80"/>
      <c r="D36" s="80"/>
      <c r="E36" s="80"/>
    </row>
    <row r="37" spans="1:5" ht="21.75" customHeight="1">
      <c r="A37" s="79"/>
      <c r="B37" s="80"/>
      <c r="C37" s="80"/>
      <c r="D37" s="80"/>
      <c r="E37" s="80"/>
    </row>
    <row r="38" spans="1:5" ht="21.75" customHeight="1">
      <c r="A38" s="79"/>
      <c r="B38" s="80"/>
      <c r="C38" s="80"/>
      <c r="D38" s="80"/>
      <c r="E38" s="80"/>
    </row>
    <row r="39" spans="1:5" ht="21.75" customHeight="1">
      <c r="A39" s="79"/>
      <c r="B39" s="80"/>
      <c r="C39" s="80"/>
      <c r="D39" s="80"/>
      <c r="E39" s="80"/>
    </row>
    <row r="40" spans="1:5" ht="21.75" customHeight="1">
      <c r="A40" s="79"/>
      <c r="B40" s="80"/>
      <c r="C40" s="80"/>
      <c r="D40" s="80"/>
      <c r="E40" s="80"/>
    </row>
    <row r="41" spans="1:5" ht="21.75" customHeight="1">
      <c r="A41" s="79"/>
      <c r="B41" s="80"/>
      <c r="C41" s="80"/>
      <c r="D41" s="80"/>
      <c r="E41" s="80"/>
    </row>
    <row r="42" spans="1:5" ht="21.75" customHeight="1">
      <c r="A42" s="79"/>
      <c r="B42" s="80"/>
      <c r="C42" s="80"/>
      <c r="D42" s="80"/>
      <c r="E42" s="80"/>
    </row>
    <row r="43" spans="1:5" ht="16.5" customHeight="1">
      <c r="A43" s="79"/>
      <c r="B43" s="80"/>
      <c r="C43" s="80"/>
      <c r="D43" s="80"/>
      <c r="E43" s="80"/>
    </row>
    <row r="44" spans="1:5" ht="21.75" customHeight="1">
      <c r="A44" s="81" t="s">
        <v>225</v>
      </c>
      <c r="B44" s="81"/>
      <c r="C44" s="82" t="s">
        <v>12</v>
      </c>
      <c r="D44" s="83" t="s">
        <v>226</v>
      </c>
      <c r="E44" s="84" t="s">
        <v>227</v>
      </c>
    </row>
    <row r="45" spans="1:5" ht="21.75" customHeight="1">
      <c r="A45" s="85" t="s">
        <v>23</v>
      </c>
      <c r="B45" s="83" t="s">
        <v>228</v>
      </c>
      <c r="C45" s="50"/>
      <c r="D45" s="86" t="s">
        <v>229</v>
      </c>
      <c r="E45" s="86" t="s">
        <v>228</v>
      </c>
    </row>
    <row r="46" spans="1:5" ht="21.75" customHeight="1">
      <c r="A46" s="87" t="s">
        <v>116</v>
      </c>
      <c r="B46" s="88" t="s">
        <v>116</v>
      </c>
      <c r="C46" s="50"/>
      <c r="D46" s="55"/>
      <c r="E46" s="88" t="s">
        <v>116</v>
      </c>
    </row>
    <row r="47" spans="1:5" ht="19.5" customHeight="1">
      <c r="A47" s="56"/>
      <c r="B47" s="57"/>
      <c r="C47" s="89" t="s">
        <v>123</v>
      </c>
      <c r="D47" s="59"/>
      <c r="E47" s="57"/>
    </row>
    <row r="48" spans="1:5" ht="19.5" customHeight="1">
      <c r="A48" s="64">
        <v>1025400</v>
      </c>
      <c r="B48" s="64">
        <v>318000</v>
      </c>
      <c r="C48" s="62" t="s">
        <v>237</v>
      </c>
      <c r="D48" s="73">
        <v>510000</v>
      </c>
      <c r="E48" s="64">
        <v>143920</v>
      </c>
    </row>
    <row r="49" spans="1:5" ht="19.5" customHeight="1">
      <c r="A49" s="64"/>
      <c r="B49" s="64">
        <v>616826</v>
      </c>
      <c r="C49" s="62" t="s">
        <v>238</v>
      </c>
      <c r="D49" s="73">
        <v>510000</v>
      </c>
      <c r="E49" s="64">
        <v>4100</v>
      </c>
    </row>
    <row r="50" spans="1:5" ht="19.5" customHeight="1">
      <c r="A50" s="64">
        <v>2289271</v>
      </c>
      <c r="B50" s="64">
        <v>2280907</v>
      </c>
      <c r="C50" s="62" t="s">
        <v>239</v>
      </c>
      <c r="D50" s="66">
        <v>521000</v>
      </c>
      <c r="E50" s="64">
        <v>204990</v>
      </c>
    </row>
    <row r="51" spans="1:5" ht="19.5" customHeight="1">
      <c r="A51" s="64">
        <v>4140570</v>
      </c>
      <c r="B51" s="64">
        <v>4033351</v>
      </c>
      <c r="C51" s="62" t="s">
        <v>240</v>
      </c>
      <c r="D51" s="66">
        <v>522000</v>
      </c>
      <c r="E51" s="64">
        <v>56925</v>
      </c>
    </row>
    <row r="52" spans="1:5" ht="19.5" customHeight="1">
      <c r="A52" s="64">
        <v>547850</v>
      </c>
      <c r="B52" s="64">
        <v>389005</v>
      </c>
      <c r="C52" s="62" t="s">
        <v>241</v>
      </c>
      <c r="D52" s="66">
        <v>531000</v>
      </c>
      <c r="E52" s="64">
        <v>70320</v>
      </c>
    </row>
    <row r="53" spans="1:5" ht="19.5" customHeight="1">
      <c r="A53" s="64"/>
      <c r="B53" s="64">
        <v>25050</v>
      </c>
      <c r="C53" s="62" t="s">
        <v>242</v>
      </c>
      <c r="D53" s="66"/>
      <c r="E53" s="64">
        <v>0</v>
      </c>
    </row>
    <row r="54" spans="1:5" ht="19.5" customHeight="1">
      <c r="A54" s="64">
        <v>2298900</v>
      </c>
      <c r="B54" s="64">
        <v>435375</v>
      </c>
      <c r="C54" s="62" t="s">
        <v>243</v>
      </c>
      <c r="D54" s="66">
        <v>532000</v>
      </c>
      <c r="E54" s="64">
        <v>94340</v>
      </c>
    </row>
    <row r="55" spans="1:5" ht="19.5" customHeight="1">
      <c r="A55" s="64"/>
      <c r="B55" s="64">
        <v>1149445.3</v>
      </c>
      <c r="C55" s="62" t="s">
        <v>244</v>
      </c>
      <c r="D55" s="66">
        <v>532000</v>
      </c>
      <c r="E55" s="64">
        <v>3600</v>
      </c>
    </row>
    <row r="56" spans="1:5" ht="19.5" customHeight="1">
      <c r="A56" s="64">
        <v>995000</v>
      </c>
      <c r="B56" s="64">
        <v>108893</v>
      </c>
      <c r="C56" s="62" t="s">
        <v>245</v>
      </c>
      <c r="D56" s="66">
        <v>533000</v>
      </c>
      <c r="E56" s="64">
        <v>98733</v>
      </c>
    </row>
    <row r="57" spans="1:5" ht="19.5" customHeight="1">
      <c r="A57" s="64"/>
      <c r="B57" s="64">
        <v>362387.9</v>
      </c>
      <c r="C57" s="62" t="s">
        <v>246</v>
      </c>
      <c r="D57" s="66">
        <v>530000</v>
      </c>
      <c r="E57" s="64">
        <v>0</v>
      </c>
    </row>
    <row r="58" spans="1:5" ht="19.5" customHeight="1">
      <c r="A58" s="64">
        <v>339000</v>
      </c>
      <c r="B58" s="64">
        <v>97792.19</v>
      </c>
      <c r="C58" s="62" t="s">
        <v>247</v>
      </c>
      <c r="D58" s="66">
        <v>534000</v>
      </c>
      <c r="E58" s="64">
        <v>45360.31</v>
      </c>
    </row>
    <row r="59" spans="1:5" ht="19.5" customHeight="1">
      <c r="A59" s="64"/>
      <c r="B59" s="64">
        <v>168921.28</v>
      </c>
      <c r="C59" s="62" t="s">
        <v>248</v>
      </c>
      <c r="D59" s="66">
        <v>534000</v>
      </c>
      <c r="E59" s="64">
        <v>0</v>
      </c>
    </row>
    <row r="60" spans="1:5" ht="19.5" customHeight="1">
      <c r="A60" s="64">
        <v>650200</v>
      </c>
      <c r="B60" s="64">
        <v>244080</v>
      </c>
      <c r="C60" s="62" t="s">
        <v>249</v>
      </c>
      <c r="D60" s="66">
        <v>560000</v>
      </c>
      <c r="E60" s="64">
        <v>32200</v>
      </c>
    </row>
    <row r="61" spans="1:5" ht="19.5" customHeight="1">
      <c r="A61" s="64"/>
      <c r="B61" s="64">
        <v>321000</v>
      </c>
      <c r="C61" s="62" t="s">
        <v>250</v>
      </c>
      <c r="D61" s="66">
        <v>560000</v>
      </c>
      <c r="E61" s="64">
        <v>0</v>
      </c>
    </row>
    <row r="62" spans="1:5" ht="19.5" customHeight="1">
      <c r="A62" s="64">
        <v>938309</v>
      </c>
      <c r="B62" s="64">
        <v>927975</v>
      </c>
      <c r="C62" s="62" t="s">
        <v>251</v>
      </c>
      <c r="D62" s="66">
        <v>550000</v>
      </c>
      <c r="E62" s="64">
        <v>927975</v>
      </c>
    </row>
    <row r="63" spans="1:5" ht="19.5" customHeight="1">
      <c r="A63" s="64">
        <v>242300</v>
      </c>
      <c r="B63" s="64">
        <v>49300</v>
      </c>
      <c r="C63" s="62" t="s">
        <v>252</v>
      </c>
      <c r="D63" s="66">
        <v>541000</v>
      </c>
      <c r="E63" s="64">
        <v>0</v>
      </c>
    </row>
    <row r="64" spans="1:5" ht="19.5" customHeight="1">
      <c r="A64" s="64"/>
      <c r="B64" s="64">
        <v>139690</v>
      </c>
      <c r="C64" s="62" t="s">
        <v>484</v>
      </c>
      <c r="D64" s="66">
        <v>541000</v>
      </c>
      <c r="E64" s="64">
        <v>0</v>
      </c>
    </row>
    <row r="65" spans="1:5" ht="19.5" customHeight="1">
      <c r="A65" s="64">
        <v>2533200</v>
      </c>
      <c r="B65" s="64">
        <v>0</v>
      </c>
      <c r="C65" s="62" t="s">
        <v>253</v>
      </c>
      <c r="D65" s="66">
        <v>542000</v>
      </c>
      <c r="E65" s="64">
        <v>0</v>
      </c>
    </row>
    <row r="66" spans="1:5" ht="19.5" customHeight="1">
      <c r="A66" s="64"/>
      <c r="B66" s="64">
        <v>461500</v>
      </c>
      <c r="C66" s="62" t="s">
        <v>286</v>
      </c>
      <c r="D66" s="66">
        <v>542000</v>
      </c>
      <c r="E66" s="64">
        <v>344000</v>
      </c>
    </row>
    <row r="67" spans="1:5" ht="19.5" customHeight="1" thickBot="1">
      <c r="A67" s="71">
        <f>SUM(A47:A66)</f>
        <v>16000000</v>
      </c>
      <c r="B67" s="71">
        <f>SUM(B48:B66)</f>
        <v>12129498.67</v>
      </c>
      <c r="C67" s="62"/>
      <c r="D67" s="62"/>
      <c r="E67" s="70">
        <f>SUM(E48:E66)</f>
        <v>2026463.31</v>
      </c>
    </row>
    <row r="68" spans="1:5" ht="19.5" customHeight="1" thickTop="1">
      <c r="A68" s="72"/>
      <c r="B68" s="64">
        <v>893199.97</v>
      </c>
      <c r="C68" s="62" t="s">
        <v>254</v>
      </c>
      <c r="D68" s="28" t="s">
        <v>183</v>
      </c>
      <c r="E68" s="64">
        <v>61967.11</v>
      </c>
    </row>
    <row r="69" spans="1:5" ht="19.5" customHeight="1">
      <c r="A69" s="72"/>
      <c r="B69" s="64">
        <v>5308150</v>
      </c>
      <c r="C69" s="62" t="s">
        <v>259</v>
      </c>
      <c r="D69" s="28"/>
      <c r="E69" s="64">
        <v>596170</v>
      </c>
    </row>
    <row r="70" spans="1:5" ht="19.5" customHeight="1">
      <c r="A70" s="72"/>
      <c r="B70" s="64">
        <v>60048</v>
      </c>
      <c r="C70" s="62" t="s">
        <v>255</v>
      </c>
      <c r="D70" s="28" t="s">
        <v>222</v>
      </c>
      <c r="E70" s="64">
        <v>0</v>
      </c>
    </row>
    <row r="71" spans="1:5" ht="19.5" customHeight="1">
      <c r="A71" s="72"/>
      <c r="B71" s="64">
        <v>1004947.6</v>
      </c>
      <c r="C71" s="62" t="s">
        <v>256</v>
      </c>
      <c r="D71" s="28" t="s">
        <v>219</v>
      </c>
      <c r="E71" s="64">
        <v>0</v>
      </c>
    </row>
    <row r="72" spans="1:5" ht="19.5" customHeight="1">
      <c r="A72" s="72"/>
      <c r="B72" s="64">
        <v>554818</v>
      </c>
      <c r="C72" s="62" t="s">
        <v>257</v>
      </c>
      <c r="D72" s="28" t="s">
        <v>218</v>
      </c>
      <c r="E72" s="64">
        <v>0</v>
      </c>
    </row>
    <row r="73" spans="1:5" ht="19.5" customHeight="1">
      <c r="A73" s="72"/>
      <c r="B73" s="64">
        <v>3000</v>
      </c>
      <c r="C73" s="90" t="s">
        <v>485</v>
      </c>
      <c r="D73" s="28"/>
      <c r="E73" s="64">
        <v>0</v>
      </c>
    </row>
    <row r="74" spans="1:5" ht="19.5" customHeight="1">
      <c r="A74" s="72"/>
      <c r="B74" s="64">
        <v>1148940</v>
      </c>
      <c r="C74" s="62" t="s">
        <v>258</v>
      </c>
      <c r="D74" s="28"/>
      <c r="E74" s="64">
        <v>0</v>
      </c>
    </row>
    <row r="75" spans="1:5" ht="19.5" customHeight="1">
      <c r="A75" s="72"/>
      <c r="B75" s="64">
        <v>610</v>
      </c>
      <c r="C75" s="62" t="s">
        <v>486</v>
      </c>
      <c r="D75" s="28"/>
      <c r="E75" s="64">
        <v>0</v>
      </c>
    </row>
    <row r="76" spans="1:5" ht="19.5" customHeight="1">
      <c r="A76" s="72"/>
      <c r="B76" s="64">
        <v>59032</v>
      </c>
      <c r="C76" s="62" t="s">
        <v>487</v>
      </c>
      <c r="D76" s="28"/>
      <c r="E76" s="64">
        <v>0</v>
      </c>
    </row>
    <row r="77" spans="1:5" ht="19.5" customHeight="1">
      <c r="A77" s="72"/>
      <c r="B77" s="64">
        <v>3807203</v>
      </c>
      <c r="C77" s="62" t="s">
        <v>265</v>
      </c>
      <c r="D77" s="28" t="s">
        <v>180</v>
      </c>
      <c r="E77" s="64">
        <v>481840</v>
      </c>
    </row>
    <row r="78" spans="1:5" ht="19.5" customHeight="1">
      <c r="A78" s="72"/>
      <c r="B78" s="91">
        <f>SUM(B68:B77)</f>
        <v>12839948.57</v>
      </c>
      <c r="C78" s="73" t="s">
        <v>125</v>
      </c>
      <c r="D78" s="62"/>
      <c r="E78" s="91">
        <f>SUM(E68:E77)</f>
        <v>1139977.1099999999</v>
      </c>
    </row>
    <row r="79" spans="1:5" ht="19.5" customHeight="1">
      <c r="A79" s="72"/>
      <c r="B79" s="92">
        <f>SUM(B67+B78)</f>
        <v>24969447.240000002</v>
      </c>
      <c r="C79" s="73" t="s">
        <v>260</v>
      </c>
      <c r="D79" s="62"/>
      <c r="E79" s="92">
        <f>SUM(E67+E78)</f>
        <v>3166440.42</v>
      </c>
    </row>
    <row r="80" spans="1:5" ht="19.5" customHeight="1">
      <c r="A80" s="72"/>
      <c r="B80" s="31"/>
      <c r="C80" s="62" t="s">
        <v>261</v>
      </c>
      <c r="D80" s="62"/>
      <c r="E80" s="31"/>
    </row>
    <row r="81" spans="1:5" ht="19.5" customHeight="1">
      <c r="A81" s="72"/>
      <c r="B81" s="93">
        <f>SUM(B34-B79)</f>
        <v>-369390.6499999985</v>
      </c>
      <c r="C81" s="73" t="s">
        <v>262</v>
      </c>
      <c r="D81" s="62"/>
      <c r="E81" s="93">
        <f>SUM(E34-E79)</f>
        <v>-1791782.8599999999</v>
      </c>
    </row>
    <row r="82" spans="1:5" ht="19.5" customHeight="1" thickBot="1">
      <c r="A82" s="72"/>
      <c r="B82" s="70">
        <f>SUM(B10+B34-B79)</f>
        <v>14102986.39</v>
      </c>
      <c r="C82" s="73" t="s">
        <v>263</v>
      </c>
      <c r="D82" s="62"/>
      <c r="E82" s="70">
        <f>SUM(E10+E34-E79)</f>
        <v>14102986.389999999</v>
      </c>
    </row>
    <row r="83" spans="1:5" ht="16.5" customHeight="1" thickTop="1">
      <c r="A83" s="94"/>
      <c r="B83" s="94"/>
      <c r="C83" s="94"/>
      <c r="D83" s="94"/>
      <c r="E83" s="94"/>
    </row>
    <row r="84" ht="19.5" customHeight="1">
      <c r="A84" s="15" t="s">
        <v>488</v>
      </c>
    </row>
    <row r="85" ht="19.5" customHeight="1">
      <c r="A85" s="15" t="s">
        <v>489</v>
      </c>
    </row>
    <row r="86" ht="19.5" customHeight="1">
      <c r="A86" s="15" t="s">
        <v>490</v>
      </c>
    </row>
    <row r="89" ht="19.5" customHeight="1"/>
  </sheetData>
  <sheetProtection/>
  <mergeCells count="7">
    <mergeCell ref="D3:E3"/>
    <mergeCell ref="A4:E4"/>
    <mergeCell ref="C5:E5"/>
    <mergeCell ref="A7:B7"/>
    <mergeCell ref="C7:C9"/>
    <mergeCell ref="A44:B44"/>
    <mergeCell ref="C44:C46"/>
  </mergeCells>
  <printOptions/>
  <pageMargins left="0.5905511811023623" right="0.1968503937007874" top="0.03937007874015748" bottom="0.03937007874015748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49.28125" style="16" customWidth="1"/>
    <col min="2" max="2" width="13.8515625" style="16" customWidth="1"/>
    <col min="3" max="4" width="14.140625" style="16" customWidth="1"/>
    <col min="5" max="16384" width="9.140625" style="16" customWidth="1"/>
  </cols>
  <sheetData>
    <row r="1" spans="1:4" ht="23.25">
      <c r="A1" s="36" t="s">
        <v>17</v>
      </c>
      <c r="B1" s="36"/>
      <c r="C1" s="36"/>
      <c r="D1" s="36"/>
    </row>
    <row r="2" spans="1:4" ht="23.25">
      <c r="A2" s="36" t="s">
        <v>266</v>
      </c>
      <c r="B2" s="36"/>
      <c r="C2" s="36"/>
      <c r="D2" s="36"/>
    </row>
    <row r="3" spans="1:4" ht="23.25">
      <c r="A3" s="36" t="s">
        <v>491</v>
      </c>
      <c r="B3" s="36"/>
      <c r="C3" s="36"/>
      <c r="D3" s="36"/>
    </row>
    <row r="5" spans="1:4" ht="23.25">
      <c r="A5" s="38" t="s">
        <v>287</v>
      </c>
      <c r="B5" s="95" t="s">
        <v>267</v>
      </c>
      <c r="C5" s="95" t="s">
        <v>268</v>
      </c>
      <c r="D5" s="95" t="s">
        <v>269</v>
      </c>
    </row>
    <row r="6" spans="1:4" ht="23.25">
      <c r="A6" s="39" t="s">
        <v>186</v>
      </c>
      <c r="B6" s="96">
        <v>7376.04</v>
      </c>
      <c r="C6" s="96">
        <v>7017.11</v>
      </c>
      <c r="D6" s="97"/>
    </row>
    <row r="7" spans="1:4" ht="23.25">
      <c r="A7" s="39" t="s">
        <v>187</v>
      </c>
      <c r="B7" s="96">
        <v>63090</v>
      </c>
      <c r="C7" s="96">
        <v>48800</v>
      </c>
      <c r="D7" s="97"/>
    </row>
    <row r="8" spans="1:4" ht="23.25">
      <c r="A8" s="39" t="s">
        <v>188</v>
      </c>
      <c r="B8" s="96">
        <v>0</v>
      </c>
      <c r="C8" s="96">
        <v>0</v>
      </c>
      <c r="D8" s="97"/>
    </row>
    <row r="9" spans="1:4" ht="23.25">
      <c r="A9" s="39" t="s">
        <v>189</v>
      </c>
      <c r="B9" s="96">
        <v>0</v>
      </c>
      <c r="C9" s="96">
        <v>0</v>
      </c>
      <c r="D9" s="97"/>
    </row>
    <row r="10" spans="1:4" ht="23.25">
      <c r="A10" s="39" t="s">
        <v>288</v>
      </c>
      <c r="B10" s="96">
        <v>96320</v>
      </c>
      <c r="C10" s="96">
        <v>0</v>
      </c>
      <c r="D10" s="97"/>
    </row>
    <row r="11" spans="1:4" ht="23.25">
      <c r="A11" s="39" t="s">
        <v>492</v>
      </c>
      <c r="B11" s="96">
        <v>2007</v>
      </c>
      <c r="C11" s="96">
        <v>6150</v>
      </c>
      <c r="D11" s="97"/>
    </row>
    <row r="12" spans="1:4" ht="23.25">
      <c r="A12" s="39"/>
      <c r="B12" s="96"/>
      <c r="C12" s="96"/>
      <c r="D12" s="97"/>
    </row>
    <row r="13" spans="1:4" ht="24" thickBot="1">
      <c r="A13" s="37" t="s">
        <v>120</v>
      </c>
      <c r="B13" s="98">
        <f>SUM(B6:B12)</f>
        <v>168793.03999999998</v>
      </c>
      <c r="C13" s="98">
        <f>SUM(C6:C12)</f>
        <v>61967.11</v>
      </c>
      <c r="D13" s="99"/>
    </row>
    <row r="14" ht="24" thickTop="1"/>
    <row r="17" spans="1:4" ht="23.25">
      <c r="A17" s="17"/>
      <c r="B17" s="17"/>
      <c r="C17" s="17"/>
      <c r="D17" s="17"/>
    </row>
    <row r="18" spans="1:4" ht="23.25">
      <c r="A18" s="17"/>
      <c r="B18" s="17"/>
      <c r="C18" s="17"/>
      <c r="D18" s="17"/>
    </row>
  </sheetData>
  <sheetProtection/>
  <mergeCells count="3">
    <mergeCell ref="A2:D2"/>
    <mergeCell ref="A3:D3"/>
    <mergeCell ref="A1:D1"/>
  </mergeCells>
  <printOptions/>
  <pageMargins left="0.7086614173228347" right="0.11811023622047245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3.140625" style="1" customWidth="1"/>
    <col min="2" max="2" width="12.7109375" style="1" customWidth="1"/>
    <col min="3" max="4" width="15.7109375" style="1" customWidth="1"/>
    <col min="5" max="16384" width="9.140625" style="1" customWidth="1"/>
  </cols>
  <sheetData>
    <row r="1" spans="1:4" ht="21">
      <c r="A1" s="100" t="s">
        <v>17</v>
      </c>
      <c r="B1" s="100"/>
      <c r="C1" s="100"/>
      <c r="D1" s="100"/>
    </row>
    <row r="2" spans="1:4" ht="21">
      <c r="A2" s="100" t="s">
        <v>0</v>
      </c>
      <c r="B2" s="100"/>
      <c r="C2" s="100"/>
      <c r="D2" s="100"/>
    </row>
    <row r="3" spans="1:4" ht="21">
      <c r="A3" s="100" t="s">
        <v>398</v>
      </c>
      <c r="B3" s="100"/>
      <c r="C3" s="100"/>
      <c r="D3" s="100"/>
    </row>
    <row r="4" ht="9.75" customHeight="1"/>
    <row r="5" spans="1:4" ht="21">
      <c r="A5" s="101" t="s">
        <v>12</v>
      </c>
      <c r="B5" s="102" t="s">
        <v>13</v>
      </c>
      <c r="C5" s="102" t="s">
        <v>14</v>
      </c>
      <c r="D5" s="102" t="s">
        <v>15</v>
      </c>
    </row>
    <row r="6" spans="1:4" ht="21">
      <c r="A6" s="1" t="s">
        <v>1</v>
      </c>
      <c r="B6" s="103">
        <v>110201</v>
      </c>
      <c r="C6" s="104">
        <v>9492686.93</v>
      </c>
      <c r="D6" s="104"/>
    </row>
    <row r="7" spans="1:4" ht="21">
      <c r="A7" s="1" t="s">
        <v>2</v>
      </c>
      <c r="B7" s="105">
        <v>110201</v>
      </c>
      <c r="C7" s="4">
        <v>431990.58</v>
      </c>
      <c r="D7" s="4"/>
    </row>
    <row r="8" spans="1:4" ht="21">
      <c r="A8" s="1" t="s">
        <v>3</v>
      </c>
      <c r="B8" s="105">
        <v>110201</v>
      </c>
      <c r="C8" s="4">
        <v>306.49</v>
      </c>
      <c r="D8" s="4"/>
    </row>
    <row r="9" spans="1:4" ht="21">
      <c r="A9" s="1" t="s">
        <v>4</v>
      </c>
      <c r="B9" s="105">
        <v>110203</v>
      </c>
      <c r="C9" s="4">
        <v>43479.98</v>
      </c>
      <c r="D9" s="4"/>
    </row>
    <row r="10" spans="1:4" ht="21">
      <c r="A10" s="1" t="s">
        <v>399</v>
      </c>
      <c r="B10" s="105">
        <v>110201</v>
      </c>
      <c r="C10" s="4">
        <v>4134522.41</v>
      </c>
      <c r="D10" s="4"/>
    </row>
    <row r="11" spans="1:4" ht="21">
      <c r="A11" s="1" t="s">
        <v>144</v>
      </c>
      <c r="B11" s="105">
        <v>110300</v>
      </c>
      <c r="C11" s="4">
        <v>7640</v>
      </c>
      <c r="D11" s="4"/>
    </row>
    <row r="12" spans="1:4" ht="21">
      <c r="A12" s="1" t="s">
        <v>6</v>
      </c>
      <c r="B12" s="105"/>
      <c r="C12" s="4"/>
      <c r="D12" s="4">
        <v>519964.73</v>
      </c>
    </row>
    <row r="13" spans="1:4" ht="21">
      <c r="A13" s="1" t="s">
        <v>7</v>
      </c>
      <c r="B13" s="105">
        <v>320000</v>
      </c>
      <c r="C13" s="4"/>
      <c r="D13" s="4">
        <v>7361627.87</v>
      </c>
    </row>
    <row r="14" spans="1:4" ht="21">
      <c r="A14" s="1" t="s">
        <v>8</v>
      </c>
      <c r="B14" s="105">
        <v>300000</v>
      </c>
      <c r="C14" s="4"/>
      <c r="D14" s="4">
        <v>3892198.96</v>
      </c>
    </row>
    <row r="15" spans="1:4" ht="21">
      <c r="A15" s="1" t="s">
        <v>94</v>
      </c>
      <c r="B15" s="105">
        <v>210402</v>
      </c>
      <c r="C15" s="4"/>
      <c r="D15" s="4">
        <v>2060465.5</v>
      </c>
    </row>
    <row r="16" spans="1:4" ht="21">
      <c r="A16" s="1" t="s">
        <v>445</v>
      </c>
      <c r="B16" s="105"/>
      <c r="C16" s="4"/>
      <c r="D16" s="4">
        <v>44.8</v>
      </c>
    </row>
    <row r="17" spans="1:4" ht="21">
      <c r="A17" s="1" t="s">
        <v>9</v>
      </c>
      <c r="B17" s="105"/>
      <c r="C17" s="4"/>
      <c r="D17" s="4"/>
    </row>
    <row r="18" spans="1:4" ht="21">
      <c r="A18" s="1" t="s">
        <v>10</v>
      </c>
      <c r="B18" s="105">
        <v>230102</v>
      </c>
      <c r="C18" s="4"/>
      <c r="D18" s="4">
        <v>14043.97</v>
      </c>
    </row>
    <row r="19" spans="1:4" ht="21">
      <c r="A19" s="1" t="s">
        <v>11</v>
      </c>
      <c r="B19" s="105">
        <v>230108</v>
      </c>
      <c r="C19" s="4"/>
      <c r="D19" s="4">
        <v>255469</v>
      </c>
    </row>
    <row r="20" spans="1:4" ht="21">
      <c r="A20" s="1" t="s">
        <v>272</v>
      </c>
      <c r="B20" s="105">
        <v>230105</v>
      </c>
      <c r="C20" s="4"/>
      <c r="D20" s="4">
        <v>14.55</v>
      </c>
    </row>
    <row r="21" spans="1:4" ht="21">
      <c r="A21" s="1" t="s">
        <v>214</v>
      </c>
      <c r="B21" s="105">
        <v>230106</v>
      </c>
      <c r="C21" s="4"/>
      <c r="D21" s="4">
        <v>6797.01</v>
      </c>
    </row>
    <row r="22" spans="2:4" ht="21">
      <c r="B22" s="105"/>
      <c r="C22" s="4"/>
      <c r="D22" s="4"/>
    </row>
    <row r="23" spans="2:4" ht="21">
      <c r="B23" s="106"/>
      <c r="C23" s="107"/>
      <c r="D23" s="107"/>
    </row>
    <row r="24" spans="3:4" ht="21.75" thickBot="1">
      <c r="C24" s="108">
        <f>SUM(C6:C23)</f>
        <v>14110626.39</v>
      </c>
      <c r="D24" s="108">
        <f>SUM(D12:D23)</f>
        <v>14110626.39</v>
      </c>
    </row>
    <row r="25" ht="21.75" thickTop="1"/>
    <row r="26" ht="21">
      <c r="D26" s="18"/>
    </row>
    <row r="27" ht="21">
      <c r="D27" s="18"/>
    </row>
    <row r="28" ht="21">
      <c r="D28" s="18"/>
    </row>
    <row r="29" ht="21">
      <c r="D29" s="18"/>
    </row>
  </sheetData>
  <sheetProtection/>
  <mergeCells count="3">
    <mergeCell ref="A1:D1"/>
    <mergeCell ref="A3:D3"/>
    <mergeCell ref="A2:D2"/>
  </mergeCells>
  <printOptions/>
  <pageMargins left="0.7480314960629921" right="0.5511811023622047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I24" sqref="I24"/>
    </sheetView>
  </sheetViews>
  <sheetFormatPr defaultColWidth="9.140625" defaultRowHeight="12.75"/>
  <cols>
    <col min="1" max="1" width="20.8515625" style="14" customWidth="1"/>
    <col min="2" max="2" width="38.28125" style="14" customWidth="1"/>
    <col min="3" max="3" width="9.28125" style="14" customWidth="1"/>
    <col min="4" max="4" width="4.140625" style="14" customWidth="1"/>
    <col min="5" max="5" width="15.57421875" style="14" customWidth="1"/>
    <col min="6" max="6" width="4.421875" style="14" customWidth="1"/>
    <col min="7" max="7" width="10.28125" style="14" bestFit="1" customWidth="1"/>
    <col min="8" max="16384" width="9.140625" style="14" customWidth="1"/>
  </cols>
  <sheetData>
    <row r="1" spans="1:7" ht="21.75" customHeight="1">
      <c r="A1" s="109" t="s">
        <v>17</v>
      </c>
      <c r="B1" s="109"/>
      <c r="C1" s="109"/>
      <c r="D1" s="109"/>
      <c r="E1" s="109"/>
      <c r="F1" s="109"/>
      <c r="G1" s="109"/>
    </row>
    <row r="2" spans="1:7" ht="21.75" customHeight="1">
      <c r="A2" s="109" t="s">
        <v>117</v>
      </c>
      <c r="B2" s="109"/>
      <c r="C2" s="109"/>
      <c r="D2" s="109"/>
      <c r="E2" s="109"/>
      <c r="F2" s="109"/>
      <c r="G2" s="109"/>
    </row>
    <row r="3" spans="1:7" ht="21.75" customHeight="1">
      <c r="A3" s="109" t="s">
        <v>398</v>
      </c>
      <c r="B3" s="109"/>
      <c r="C3" s="109"/>
      <c r="D3" s="109"/>
      <c r="E3" s="109"/>
      <c r="F3" s="109"/>
      <c r="G3" s="109"/>
    </row>
    <row r="4" spans="1:7" ht="21.75" customHeight="1">
      <c r="A4" s="110" t="s">
        <v>157</v>
      </c>
      <c r="B4" s="111"/>
      <c r="C4" s="111"/>
      <c r="D4" s="111"/>
      <c r="E4" s="111"/>
      <c r="F4" s="111"/>
      <c r="G4" s="111"/>
    </row>
    <row r="5" spans="1:6" ht="21.75" customHeight="1">
      <c r="A5" s="112" t="s">
        <v>19</v>
      </c>
      <c r="B5" s="14" t="s">
        <v>400</v>
      </c>
      <c r="C5" s="113"/>
      <c r="E5" s="114">
        <v>50000</v>
      </c>
      <c r="F5" s="115" t="s">
        <v>116</v>
      </c>
    </row>
    <row r="6" spans="1:6" ht="21.75" customHeight="1">
      <c r="A6" s="112"/>
      <c r="B6" s="14" t="s">
        <v>401</v>
      </c>
      <c r="C6" s="113"/>
      <c r="E6" s="114">
        <v>137965.5</v>
      </c>
      <c r="F6" s="115" t="s">
        <v>116</v>
      </c>
    </row>
    <row r="7" spans="1:5" ht="21.75" customHeight="1">
      <c r="A7" s="112" t="s">
        <v>145</v>
      </c>
      <c r="B7" s="14" t="s">
        <v>402</v>
      </c>
      <c r="E7" s="19"/>
    </row>
    <row r="8" spans="1:6" ht="21.75" customHeight="1">
      <c r="A8" s="116" t="s">
        <v>308</v>
      </c>
      <c r="B8" s="20" t="s">
        <v>403</v>
      </c>
      <c r="E8" s="114">
        <v>177000</v>
      </c>
      <c r="F8" s="115" t="s">
        <v>116</v>
      </c>
    </row>
    <row r="9" spans="1:6" ht="21.75" customHeight="1">
      <c r="A9" s="116" t="s">
        <v>308</v>
      </c>
      <c r="B9" s="20" t="s">
        <v>409</v>
      </c>
      <c r="E9" s="114">
        <v>190000</v>
      </c>
      <c r="F9" s="20" t="s">
        <v>116</v>
      </c>
    </row>
    <row r="10" spans="1:6" ht="21.75" customHeight="1">
      <c r="A10" s="116" t="s">
        <v>308</v>
      </c>
      <c r="B10" s="20" t="s">
        <v>404</v>
      </c>
      <c r="E10" s="114"/>
      <c r="F10" s="20"/>
    </row>
    <row r="11" spans="1:6" ht="21.75" customHeight="1">
      <c r="A11" s="117"/>
      <c r="B11" s="20" t="s">
        <v>405</v>
      </c>
      <c r="E11" s="114">
        <v>156000</v>
      </c>
      <c r="F11" s="20" t="s">
        <v>116</v>
      </c>
    </row>
    <row r="12" spans="1:6" ht="21.75" customHeight="1">
      <c r="A12" s="116" t="s">
        <v>308</v>
      </c>
      <c r="B12" s="20" t="s">
        <v>406</v>
      </c>
      <c r="E12" s="114"/>
      <c r="F12" s="20"/>
    </row>
    <row r="13" spans="1:6" ht="21.75" customHeight="1">
      <c r="A13" s="116"/>
      <c r="B13" s="20" t="s">
        <v>407</v>
      </c>
      <c r="E13" s="114">
        <v>228000</v>
      </c>
      <c r="F13" s="20" t="s">
        <v>116</v>
      </c>
    </row>
    <row r="14" spans="1:6" ht="21.75" customHeight="1">
      <c r="A14" s="116" t="s">
        <v>308</v>
      </c>
      <c r="B14" s="20" t="s">
        <v>410</v>
      </c>
      <c r="E14" s="114">
        <v>153000</v>
      </c>
      <c r="F14" s="20" t="s">
        <v>116</v>
      </c>
    </row>
    <row r="15" spans="1:6" ht="21.75" customHeight="1">
      <c r="A15" s="116" t="s">
        <v>308</v>
      </c>
      <c r="B15" s="20" t="s">
        <v>408</v>
      </c>
      <c r="E15" s="114">
        <v>153000</v>
      </c>
      <c r="F15" s="20" t="s">
        <v>116</v>
      </c>
    </row>
    <row r="16" spans="1:6" ht="21.75" customHeight="1">
      <c r="A16" s="116" t="s">
        <v>308</v>
      </c>
      <c r="B16" s="20" t="s">
        <v>411</v>
      </c>
      <c r="E16" s="114"/>
      <c r="F16" s="20"/>
    </row>
    <row r="17" spans="1:6" ht="21.75" customHeight="1">
      <c r="A17" s="116"/>
      <c r="B17" s="20" t="s">
        <v>412</v>
      </c>
      <c r="E17" s="114">
        <v>152000</v>
      </c>
      <c r="F17" s="20" t="s">
        <v>116</v>
      </c>
    </row>
    <row r="18" spans="1:6" ht="21.75" customHeight="1">
      <c r="A18" s="116" t="s">
        <v>309</v>
      </c>
      <c r="B18" s="20" t="s">
        <v>413</v>
      </c>
      <c r="E18" s="114"/>
      <c r="F18" s="20"/>
    </row>
    <row r="19" spans="1:6" ht="21.75" customHeight="1">
      <c r="A19" s="116"/>
      <c r="B19" s="20" t="s">
        <v>414</v>
      </c>
      <c r="E19" s="114">
        <v>98000</v>
      </c>
      <c r="F19" s="20" t="s">
        <v>116</v>
      </c>
    </row>
    <row r="20" spans="1:6" ht="21.75" customHeight="1">
      <c r="A20" s="116" t="s">
        <v>309</v>
      </c>
      <c r="B20" s="20" t="s">
        <v>415</v>
      </c>
      <c r="E20" s="114">
        <v>95000</v>
      </c>
      <c r="F20" s="20" t="s">
        <v>116</v>
      </c>
    </row>
    <row r="21" spans="1:6" ht="21.75" customHeight="1">
      <c r="A21" s="116"/>
      <c r="B21" s="20" t="s">
        <v>416</v>
      </c>
      <c r="E21" s="114">
        <v>75000</v>
      </c>
      <c r="F21" s="20" t="s">
        <v>116</v>
      </c>
    </row>
    <row r="22" spans="1:6" ht="21.75" customHeight="1">
      <c r="A22" s="116" t="s">
        <v>309</v>
      </c>
      <c r="B22" s="20" t="s">
        <v>417</v>
      </c>
      <c r="E22" s="114">
        <v>300000</v>
      </c>
      <c r="F22" s="20" t="s">
        <v>116</v>
      </c>
    </row>
    <row r="23" spans="1:6" ht="21.75" customHeight="1">
      <c r="A23" s="116" t="s">
        <v>309</v>
      </c>
      <c r="B23" s="20" t="s">
        <v>418</v>
      </c>
      <c r="E23" s="114"/>
      <c r="F23" s="20"/>
    </row>
    <row r="24" spans="1:6" ht="21.75" customHeight="1">
      <c r="A24" s="117"/>
      <c r="B24" s="20" t="s">
        <v>419</v>
      </c>
      <c r="E24" s="114">
        <v>95500</v>
      </c>
      <c r="F24" s="20" t="s">
        <v>116</v>
      </c>
    </row>
    <row r="25" spans="1:6" ht="21.75" customHeight="1">
      <c r="A25" s="116" t="s">
        <v>309</v>
      </c>
      <c r="B25" s="20" t="s">
        <v>420</v>
      </c>
      <c r="E25" s="114"/>
      <c r="F25" s="20"/>
    </row>
    <row r="26" spans="1:6" ht="21.75" customHeight="1">
      <c r="A26" s="117"/>
      <c r="B26" s="20" t="s">
        <v>421</v>
      </c>
      <c r="E26" s="114">
        <v>95000</v>
      </c>
      <c r="F26" s="20" t="s">
        <v>116</v>
      </c>
    </row>
    <row r="27" spans="5:6" ht="21.75" customHeight="1" thickBot="1">
      <c r="E27" s="118">
        <f>SUM(E5:E24)</f>
        <v>2060465.5</v>
      </c>
      <c r="F27" s="20" t="s">
        <v>116</v>
      </c>
    </row>
    <row r="28" spans="5:6" ht="21.75" customHeight="1" thickTop="1">
      <c r="E28" s="19"/>
      <c r="F28" s="20"/>
    </row>
    <row r="29" ht="21.75" customHeight="1"/>
    <row r="30" ht="21.75" customHeight="1"/>
    <row r="31" ht="21" customHeight="1"/>
    <row r="32" ht="21" customHeight="1"/>
  </sheetData>
  <sheetProtection/>
  <mergeCells count="3">
    <mergeCell ref="A1:G1"/>
    <mergeCell ref="A2:G2"/>
    <mergeCell ref="A3:G3"/>
  </mergeCells>
  <printOptions/>
  <pageMargins left="0.7480314960629921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zoomScalePageLayoutView="0" workbookViewId="0" topLeftCell="A16">
      <selection activeCell="I30" sqref="I30"/>
    </sheetView>
  </sheetViews>
  <sheetFormatPr defaultColWidth="9.140625" defaultRowHeight="12.75"/>
  <cols>
    <col min="1" max="1" width="6.57421875" style="1" customWidth="1"/>
    <col min="2" max="2" width="35.8515625" style="1" customWidth="1"/>
    <col min="3" max="3" width="12.00390625" style="1" customWidth="1"/>
    <col min="4" max="4" width="3.140625" style="1" customWidth="1"/>
    <col min="5" max="5" width="10.421875" style="1" customWidth="1"/>
    <col min="6" max="7" width="4.28125" style="1" customWidth="1"/>
    <col min="8" max="8" width="10.57421875" style="1" customWidth="1"/>
    <col min="9" max="9" width="5.00390625" style="1" customWidth="1"/>
    <col min="10" max="16384" width="9.140625" style="1" customWidth="1"/>
  </cols>
  <sheetData>
    <row r="1" spans="1:9" ht="19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</row>
    <row r="2" spans="1:9" ht="19.5" customHeight="1">
      <c r="A2" s="21" t="s">
        <v>423</v>
      </c>
      <c r="B2" s="21"/>
      <c r="C2" s="21"/>
      <c r="D2" s="21"/>
      <c r="E2" s="21"/>
      <c r="F2" s="21"/>
      <c r="G2" s="21"/>
      <c r="H2" s="21"/>
      <c r="I2" s="21"/>
    </row>
    <row r="3" spans="1:9" ht="19.5" customHeight="1">
      <c r="A3" s="21" t="s">
        <v>422</v>
      </c>
      <c r="B3" s="21"/>
      <c r="C3" s="21"/>
      <c r="D3" s="21"/>
      <c r="E3" s="21"/>
      <c r="F3" s="21"/>
      <c r="G3" s="21"/>
      <c r="H3" s="21"/>
      <c r="I3" s="21"/>
    </row>
    <row r="4" ht="6.75" customHeight="1"/>
    <row r="5" spans="1:9" ht="19.5" customHeight="1">
      <c r="A5" s="119"/>
      <c r="B5" s="119"/>
      <c r="C5" s="120" t="s">
        <v>23</v>
      </c>
      <c r="D5" s="121"/>
      <c r="E5" s="120" t="s">
        <v>24</v>
      </c>
      <c r="F5" s="121"/>
      <c r="G5" s="103" t="s">
        <v>25</v>
      </c>
      <c r="H5" s="122" t="s">
        <v>26</v>
      </c>
      <c r="I5" s="123"/>
    </row>
    <row r="6" spans="1:9" ht="19.5" customHeight="1">
      <c r="A6" s="6"/>
      <c r="B6" s="6"/>
      <c r="C6" s="124"/>
      <c r="D6" s="125"/>
      <c r="E6" s="124"/>
      <c r="F6" s="125"/>
      <c r="G6" s="106" t="s">
        <v>16</v>
      </c>
      <c r="H6" s="126" t="s">
        <v>27</v>
      </c>
      <c r="I6" s="127"/>
    </row>
    <row r="7" spans="1:9" ht="19.5" customHeight="1">
      <c r="A7" s="128" t="s">
        <v>28</v>
      </c>
      <c r="C7" s="2"/>
      <c r="D7" s="2"/>
      <c r="E7" s="2"/>
      <c r="F7" s="2"/>
      <c r="G7" s="2"/>
      <c r="H7" s="2"/>
      <c r="I7" s="2"/>
    </row>
    <row r="8" spans="1:9" ht="19.5" customHeight="1">
      <c r="A8" s="128" t="s">
        <v>29</v>
      </c>
      <c r="C8" s="3"/>
      <c r="D8" s="3"/>
      <c r="E8" s="3"/>
      <c r="F8" s="3"/>
      <c r="G8" s="3"/>
      <c r="H8" s="3"/>
      <c r="I8" s="3"/>
    </row>
    <row r="9" spans="1:9" ht="19.5" customHeight="1">
      <c r="A9" s="1" t="s">
        <v>30</v>
      </c>
      <c r="B9" s="1" t="s">
        <v>31</v>
      </c>
      <c r="C9" s="129">
        <v>105500</v>
      </c>
      <c r="D9" s="130" t="s">
        <v>16</v>
      </c>
      <c r="E9" s="129">
        <v>107242</v>
      </c>
      <c r="F9" s="131" t="s">
        <v>424</v>
      </c>
      <c r="G9" s="130" t="s">
        <v>114</v>
      </c>
      <c r="H9" s="129">
        <v>1742</v>
      </c>
      <c r="I9" s="131" t="s">
        <v>424</v>
      </c>
    </row>
    <row r="10" spans="2:9" ht="19.5" customHeight="1">
      <c r="B10" s="1" t="s">
        <v>32</v>
      </c>
      <c r="C10" s="129">
        <v>30500</v>
      </c>
      <c r="D10" s="130" t="s">
        <v>16</v>
      </c>
      <c r="E10" s="129">
        <v>10691</v>
      </c>
      <c r="F10" s="131" t="s">
        <v>271</v>
      </c>
      <c r="G10" s="130" t="s">
        <v>93</v>
      </c>
      <c r="H10" s="129">
        <v>19808</v>
      </c>
      <c r="I10" s="131" t="s">
        <v>216</v>
      </c>
    </row>
    <row r="11" spans="2:9" ht="19.5" customHeight="1">
      <c r="B11" s="1" t="s">
        <v>34</v>
      </c>
      <c r="C11" s="129">
        <v>11722000</v>
      </c>
      <c r="D11" s="130" t="s">
        <v>16</v>
      </c>
      <c r="E11" s="129">
        <v>12389233</v>
      </c>
      <c r="F11" s="131" t="s">
        <v>425</v>
      </c>
      <c r="G11" s="130" t="s">
        <v>114</v>
      </c>
      <c r="H11" s="129">
        <v>667233</v>
      </c>
      <c r="I11" s="131" t="s">
        <v>425</v>
      </c>
    </row>
    <row r="12" spans="2:9" ht="19.5" customHeight="1">
      <c r="B12" s="1" t="s">
        <v>33</v>
      </c>
      <c r="C12" s="129">
        <v>110000</v>
      </c>
      <c r="D12" s="130" t="s">
        <v>16</v>
      </c>
      <c r="E12" s="129">
        <v>146782</v>
      </c>
      <c r="F12" s="131" t="s">
        <v>426</v>
      </c>
      <c r="G12" s="130" t="s">
        <v>114</v>
      </c>
      <c r="H12" s="129">
        <v>36782</v>
      </c>
      <c r="I12" s="131" t="s">
        <v>426</v>
      </c>
    </row>
    <row r="13" spans="2:9" ht="19.5" customHeight="1">
      <c r="B13" s="1" t="s">
        <v>113</v>
      </c>
      <c r="C13" s="129">
        <v>32000</v>
      </c>
      <c r="D13" s="130" t="s">
        <v>16</v>
      </c>
      <c r="E13" s="129">
        <v>128820</v>
      </c>
      <c r="F13" s="131" t="s">
        <v>16</v>
      </c>
      <c r="G13" s="130" t="s">
        <v>114</v>
      </c>
      <c r="H13" s="129">
        <v>96820</v>
      </c>
      <c r="I13" s="131" t="s">
        <v>16</v>
      </c>
    </row>
    <row r="14" spans="2:9" ht="19.5" customHeight="1">
      <c r="B14" s="1" t="s">
        <v>35</v>
      </c>
      <c r="C14" s="129">
        <v>4000000</v>
      </c>
      <c r="D14" s="130" t="s">
        <v>16</v>
      </c>
      <c r="E14" s="129">
        <v>3721367</v>
      </c>
      <c r="F14" s="131" t="s">
        <v>93</v>
      </c>
      <c r="G14" s="130" t="s">
        <v>93</v>
      </c>
      <c r="H14" s="129">
        <v>278633</v>
      </c>
      <c r="I14" s="131" t="s">
        <v>93</v>
      </c>
    </row>
    <row r="15" spans="1:9" ht="19.5" customHeight="1">
      <c r="A15" s="128" t="s">
        <v>36</v>
      </c>
      <c r="C15" s="132">
        <f>SUM(C9:C14)</f>
        <v>16000000</v>
      </c>
      <c r="D15" s="133" t="s">
        <v>16</v>
      </c>
      <c r="E15" s="132">
        <v>16504137</v>
      </c>
      <c r="F15" s="134" t="s">
        <v>427</v>
      </c>
      <c r="G15" s="133" t="s">
        <v>114</v>
      </c>
      <c r="H15" s="132">
        <v>504137</v>
      </c>
      <c r="I15" s="133">
        <v>10</v>
      </c>
    </row>
    <row r="16" spans="2:11" ht="19.5" customHeight="1">
      <c r="B16" s="1" t="s">
        <v>275</v>
      </c>
      <c r="E16" s="132">
        <v>5305450</v>
      </c>
      <c r="F16" s="134" t="s">
        <v>93</v>
      </c>
      <c r="K16" s="1" t="s">
        <v>140</v>
      </c>
    </row>
    <row r="17" spans="1:6" ht="19.5" customHeight="1">
      <c r="A17" s="128" t="s">
        <v>494</v>
      </c>
      <c r="E17" s="132">
        <v>5305450</v>
      </c>
      <c r="F17" s="134" t="s">
        <v>93</v>
      </c>
    </row>
    <row r="18" spans="2:6" ht="19.5" customHeight="1">
      <c r="B18" s="128" t="s">
        <v>37</v>
      </c>
      <c r="E18" s="135">
        <v>21809587</v>
      </c>
      <c r="F18" s="136" t="s">
        <v>427</v>
      </c>
    </row>
    <row r="19" ht="13.5" customHeight="1"/>
    <row r="20" spans="1:9" ht="19.5" customHeight="1">
      <c r="A20" s="119"/>
      <c r="B20" s="119"/>
      <c r="C20" s="120" t="s">
        <v>23</v>
      </c>
      <c r="D20" s="121"/>
      <c r="E20" s="120" t="s">
        <v>48</v>
      </c>
      <c r="F20" s="121"/>
      <c r="G20" s="137" t="s">
        <v>25</v>
      </c>
      <c r="H20" s="122" t="s">
        <v>26</v>
      </c>
      <c r="I20" s="123"/>
    </row>
    <row r="21" spans="1:9" ht="19.5" customHeight="1">
      <c r="A21" s="6"/>
      <c r="B21" s="6"/>
      <c r="C21" s="124"/>
      <c r="D21" s="125"/>
      <c r="E21" s="124"/>
      <c r="F21" s="125"/>
      <c r="G21" s="138" t="s">
        <v>16</v>
      </c>
      <c r="H21" s="126" t="s">
        <v>27</v>
      </c>
      <c r="I21" s="127"/>
    </row>
    <row r="22" spans="1:9" ht="19.5" customHeight="1">
      <c r="A22" s="128" t="s">
        <v>38</v>
      </c>
      <c r="C22" s="139">
        <f>SUM(C23+C24+C25+C26+C27+C28+C29+C30+C31+C32+C33)</f>
        <v>16000000</v>
      </c>
      <c r="D22" s="103" t="s">
        <v>16</v>
      </c>
      <c r="E22" s="2"/>
      <c r="F22" s="2"/>
      <c r="G22" s="2"/>
      <c r="H22" s="2"/>
      <c r="I22" s="2"/>
    </row>
    <row r="23" spans="1:9" ht="19.5" customHeight="1">
      <c r="A23" s="1" t="s">
        <v>30</v>
      </c>
      <c r="B23" s="1" t="s">
        <v>21</v>
      </c>
      <c r="C23" s="129">
        <v>1025400</v>
      </c>
      <c r="D23" s="130" t="s">
        <v>16</v>
      </c>
      <c r="E23" s="129">
        <v>934826</v>
      </c>
      <c r="F23" s="131" t="s">
        <v>16</v>
      </c>
      <c r="G23" s="130" t="s">
        <v>16</v>
      </c>
      <c r="H23" s="129">
        <v>90574</v>
      </c>
      <c r="I23" s="131" t="s">
        <v>16</v>
      </c>
    </row>
    <row r="24" spans="2:9" ht="19.5" customHeight="1">
      <c r="B24" s="1" t="s">
        <v>138</v>
      </c>
      <c r="C24" s="129">
        <v>2289271</v>
      </c>
      <c r="D24" s="130" t="s">
        <v>16</v>
      </c>
      <c r="E24" s="129">
        <v>2280907</v>
      </c>
      <c r="F24" s="131" t="s">
        <v>16</v>
      </c>
      <c r="G24" s="130" t="s">
        <v>16</v>
      </c>
      <c r="H24" s="129">
        <v>8364</v>
      </c>
      <c r="I24" s="131" t="s">
        <v>16</v>
      </c>
    </row>
    <row r="25" spans="2:9" ht="19.5" customHeight="1">
      <c r="B25" s="1" t="s">
        <v>139</v>
      </c>
      <c r="C25" s="129">
        <v>4140570</v>
      </c>
      <c r="D25" s="130" t="s">
        <v>16</v>
      </c>
      <c r="E25" s="129">
        <v>4033351</v>
      </c>
      <c r="F25" s="131" t="s">
        <v>93</v>
      </c>
      <c r="G25" s="130" t="s">
        <v>16</v>
      </c>
      <c r="H25" s="129">
        <v>107219</v>
      </c>
      <c r="I25" s="131" t="s">
        <v>93</v>
      </c>
    </row>
    <row r="26" spans="2:9" ht="19.5" customHeight="1">
      <c r="B26" s="1" t="s">
        <v>39</v>
      </c>
      <c r="C26" s="129">
        <v>547850</v>
      </c>
      <c r="D26" s="130" t="s">
        <v>16</v>
      </c>
      <c r="E26" s="129">
        <v>414055</v>
      </c>
      <c r="F26" s="131" t="s">
        <v>93</v>
      </c>
      <c r="G26" s="130" t="s">
        <v>16</v>
      </c>
      <c r="H26" s="129">
        <v>133795</v>
      </c>
      <c r="I26" s="131" t="s">
        <v>93</v>
      </c>
    </row>
    <row r="27" spans="2:9" ht="19.5" customHeight="1">
      <c r="B27" s="1" t="s">
        <v>18</v>
      </c>
      <c r="C27" s="129">
        <v>2298900</v>
      </c>
      <c r="D27" s="130" t="s">
        <v>16</v>
      </c>
      <c r="E27" s="129">
        <v>1577671</v>
      </c>
      <c r="F27" s="131" t="s">
        <v>436</v>
      </c>
      <c r="G27" s="130" t="s">
        <v>16</v>
      </c>
      <c r="H27" s="129">
        <v>681228</v>
      </c>
      <c r="I27" s="131" t="s">
        <v>430</v>
      </c>
    </row>
    <row r="28" spans="2:9" ht="19.5" customHeight="1">
      <c r="B28" s="1" t="s">
        <v>19</v>
      </c>
      <c r="C28" s="129">
        <v>995000</v>
      </c>
      <c r="D28" s="130" t="s">
        <v>16</v>
      </c>
      <c r="E28" s="129">
        <v>659246</v>
      </c>
      <c r="F28" s="131" t="s">
        <v>437</v>
      </c>
      <c r="G28" s="130" t="s">
        <v>16</v>
      </c>
      <c r="H28" s="129">
        <v>375753</v>
      </c>
      <c r="I28" s="131" t="s">
        <v>431</v>
      </c>
    </row>
    <row r="29" spans="2:9" ht="19.5" customHeight="1">
      <c r="B29" s="1" t="s">
        <v>40</v>
      </c>
      <c r="C29" s="129">
        <v>339000</v>
      </c>
      <c r="D29" s="130" t="s">
        <v>16</v>
      </c>
      <c r="E29" s="129">
        <v>266713</v>
      </c>
      <c r="F29" s="131" t="s">
        <v>438</v>
      </c>
      <c r="G29" s="130" t="s">
        <v>16</v>
      </c>
      <c r="H29" s="129">
        <v>72286</v>
      </c>
      <c r="I29" s="131" t="s">
        <v>432</v>
      </c>
    </row>
    <row r="30" spans="2:9" ht="19.5" customHeight="1">
      <c r="B30" s="1" t="s">
        <v>35</v>
      </c>
      <c r="C30" s="129">
        <v>650200</v>
      </c>
      <c r="D30" s="130" t="s">
        <v>16</v>
      </c>
      <c r="E30" s="129">
        <v>565080</v>
      </c>
      <c r="F30" s="131" t="s">
        <v>16</v>
      </c>
      <c r="G30" s="130" t="s">
        <v>16</v>
      </c>
      <c r="H30" s="129">
        <v>85120</v>
      </c>
      <c r="I30" s="131" t="s">
        <v>16</v>
      </c>
    </row>
    <row r="31" spans="2:9" ht="19.5" customHeight="1">
      <c r="B31" s="1" t="s">
        <v>20</v>
      </c>
      <c r="C31" s="129">
        <v>242300</v>
      </c>
      <c r="D31" s="130" t="s">
        <v>16</v>
      </c>
      <c r="E31" s="129">
        <v>188990</v>
      </c>
      <c r="F31" s="131" t="s">
        <v>16</v>
      </c>
      <c r="G31" s="130" t="s">
        <v>16</v>
      </c>
      <c r="H31" s="129">
        <v>53310</v>
      </c>
      <c r="I31" s="131" t="s">
        <v>16</v>
      </c>
    </row>
    <row r="32" spans="2:9" ht="19.5" customHeight="1">
      <c r="B32" s="1" t="s">
        <v>41</v>
      </c>
      <c r="C32" s="129">
        <v>2533200</v>
      </c>
      <c r="D32" s="130" t="s">
        <v>16</v>
      </c>
      <c r="E32" s="129">
        <v>2334000</v>
      </c>
      <c r="F32" s="131" t="s">
        <v>16</v>
      </c>
      <c r="G32" s="130" t="s">
        <v>16</v>
      </c>
      <c r="H32" s="129">
        <v>199200</v>
      </c>
      <c r="I32" s="131" t="s">
        <v>16</v>
      </c>
    </row>
    <row r="33" spans="2:9" ht="19.5" customHeight="1">
      <c r="B33" s="1" t="s">
        <v>42</v>
      </c>
      <c r="C33" s="140">
        <v>938309</v>
      </c>
      <c r="D33" s="141" t="s">
        <v>16</v>
      </c>
      <c r="E33" s="140">
        <v>927975</v>
      </c>
      <c r="F33" s="142" t="s">
        <v>16</v>
      </c>
      <c r="G33" s="141" t="s">
        <v>16</v>
      </c>
      <c r="H33" s="140">
        <v>10334</v>
      </c>
      <c r="I33" s="142" t="s">
        <v>16</v>
      </c>
    </row>
    <row r="34" spans="1:9" ht="19.5" customHeight="1">
      <c r="A34" s="128" t="s">
        <v>43</v>
      </c>
      <c r="C34" s="143"/>
      <c r="D34" s="144"/>
      <c r="E34" s="145">
        <v>14182815</v>
      </c>
      <c r="F34" s="146" t="s">
        <v>435</v>
      </c>
      <c r="G34" s="144"/>
      <c r="H34" s="147"/>
      <c r="I34" s="143"/>
    </row>
    <row r="35" spans="1:6" ht="19.5" customHeight="1">
      <c r="A35" s="1" t="s">
        <v>289</v>
      </c>
      <c r="E35" s="132">
        <v>5305450</v>
      </c>
      <c r="F35" s="134" t="s">
        <v>93</v>
      </c>
    </row>
    <row r="36" spans="1:6" ht="19.5" customHeight="1">
      <c r="A36" s="128"/>
      <c r="B36" s="128" t="s">
        <v>44</v>
      </c>
      <c r="E36" s="135">
        <v>19488265</v>
      </c>
      <c r="F36" s="136" t="s">
        <v>435</v>
      </c>
    </row>
    <row r="37" spans="2:6" ht="19.5" customHeight="1">
      <c r="B37" s="148" t="s">
        <v>45</v>
      </c>
      <c r="E37" s="149" t="s">
        <v>433</v>
      </c>
      <c r="F37" s="134" t="s">
        <v>434</v>
      </c>
    </row>
    <row r="38" spans="1:6" ht="19.5" customHeight="1">
      <c r="A38" s="100" t="s">
        <v>46</v>
      </c>
      <c r="B38" s="100"/>
      <c r="E38" s="150"/>
      <c r="F38" s="134"/>
    </row>
    <row r="39" spans="2:6" ht="19.5" customHeight="1">
      <c r="B39" s="151" t="s">
        <v>47</v>
      </c>
      <c r="E39" s="132"/>
      <c r="F39" s="134"/>
    </row>
    <row r="40" ht="19.5" customHeight="1"/>
    <row r="41" ht="21">
      <c r="A41" s="1" t="s">
        <v>310</v>
      </c>
    </row>
    <row r="42" ht="21">
      <c r="A42" s="1" t="s">
        <v>428</v>
      </c>
    </row>
    <row r="43" ht="21">
      <c r="A43" s="1" t="s">
        <v>429</v>
      </c>
    </row>
  </sheetData>
  <sheetProtection/>
  <mergeCells count="12">
    <mergeCell ref="A1:I1"/>
    <mergeCell ref="A2:I2"/>
    <mergeCell ref="A3:I3"/>
    <mergeCell ref="H5:I5"/>
    <mergeCell ref="H6:I6"/>
    <mergeCell ref="A38:B38"/>
    <mergeCell ref="C20:D21"/>
    <mergeCell ref="E20:F21"/>
    <mergeCell ref="H20:I20"/>
    <mergeCell ref="H21:I21"/>
    <mergeCell ref="C5:D6"/>
    <mergeCell ref="E5:F6"/>
  </mergeCells>
  <printOptions/>
  <pageMargins left="0.5511811023622047" right="0.35433070866141736" top="0.11811023622047245" bottom="0.1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3">
      <selection activeCell="E18" sqref="E18"/>
    </sheetView>
  </sheetViews>
  <sheetFormatPr defaultColWidth="9.140625" defaultRowHeight="12.75"/>
  <cols>
    <col min="1" max="1" width="7.7109375" style="14" customWidth="1"/>
    <col min="2" max="4" width="9.140625" style="14" customWidth="1"/>
    <col min="5" max="5" width="14.57421875" style="14" customWidth="1"/>
    <col min="6" max="6" width="19.140625" style="14" customWidth="1"/>
    <col min="7" max="7" width="12.28125" style="14" hidden="1" customWidth="1"/>
    <col min="8" max="8" width="14.421875" style="14" customWidth="1"/>
    <col min="9" max="16384" width="9.140625" style="14" customWidth="1"/>
  </cols>
  <sheetData>
    <row r="1" spans="1:9" ht="26.25">
      <c r="A1" s="109" t="s">
        <v>17</v>
      </c>
      <c r="B1" s="109"/>
      <c r="C1" s="109"/>
      <c r="D1" s="109"/>
      <c r="E1" s="109"/>
      <c r="F1" s="109"/>
      <c r="G1" s="109"/>
      <c r="H1" s="109"/>
      <c r="I1" s="109"/>
    </row>
    <row r="2" spans="1:9" ht="26.25">
      <c r="A2" s="109" t="s">
        <v>439</v>
      </c>
      <c r="B2" s="109"/>
      <c r="C2" s="109"/>
      <c r="D2" s="109"/>
      <c r="E2" s="109"/>
      <c r="F2" s="109"/>
      <c r="G2" s="109"/>
      <c r="H2" s="109"/>
      <c r="I2" s="109"/>
    </row>
    <row r="3" spans="1:9" ht="26.25">
      <c r="A3" s="109" t="s">
        <v>398</v>
      </c>
      <c r="B3" s="109"/>
      <c r="C3" s="109"/>
      <c r="D3" s="109"/>
      <c r="E3" s="109"/>
      <c r="F3" s="109"/>
      <c r="G3" s="109"/>
      <c r="H3" s="109"/>
      <c r="I3" s="109"/>
    </row>
    <row r="4" spans="1:9" ht="26.25">
      <c r="A4" s="152" t="s">
        <v>29</v>
      </c>
      <c r="B4" s="153" t="s">
        <v>119</v>
      </c>
      <c r="H4" s="114"/>
      <c r="I4" s="20"/>
    </row>
    <row r="5" spans="2:9" ht="23.25">
      <c r="B5" s="14" t="s">
        <v>141</v>
      </c>
      <c r="H5" s="114">
        <v>4275600</v>
      </c>
      <c r="I5" s="20" t="s">
        <v>116</v>
      </c>
    </row>
    <row r="6" spans="2:9" ht="23.25">
      <c r="B6" s="14" t="s">
        <v>142</v>
      </c>
      <c r="H6" s="114">
        <v>600000</v>
      </c>
      <c r="I6" s="20" t="s">
        <v>116</v>
      </c>
    </row>
    <row r="7" spans="2:9" ht="23.25">
      <c r="B7" s="14" t="s">
        <v>217</v>
      </c>
      <c r="H7" s="114">
        <v>308130</v>
      </c>
      <c r="I7" s="20" t="s">
        <v>116</v>
      </c>
    </row>
    <row r="8" spans="2:9" ht="23.25">
      <c r="B8" s="14" t="s">
        <v>440</v>
      </c>
      <c r="H8" s="114">
        <v>220</v>
      </c>
      <c r="I8" s="20" t="s">
        <v>116</v>
      </c>
    </row>
    <row r="9" spans="2:9" ht="23.25">
      <c r="B9" s="14" t="s">
        <v>441</v>
      </c>
      <c r="H9" s="114">
        <v>10000</v>
      </c>
      <c r="I9" s="20" t="s">
        <v>116</v>
      </c>
    </row>
    <row r="10" spans="2:9" ht="23.25">
      <c r="B10" s="14" t="s">
        <v>290</v>
      </c>
      <c r="H10" s="114">
        <v>76500</v>
      </c>
      <c r="I10" s="20" t="s">
        <v>116</v>
      </c>
    </row>
    <row r="11" spans="2:9" ht="23.25">
      <c r="B11" s="14" t="s">
        <v>442</v>
      </c>
      <c r="H11" s="114">
        <v>35000</v>
      </c>
      <c r="I11" s="20" t="s">
        <v>116</v>
      </c>
    </row>
    <row r="12" spans="8:9" ht="23.25">
      <c r="H12" s="114"/>
      <c r="I12" s="20"/>
    </row>
    <row r="13" spans="2:9" ht="24" thickBot="1">
      <c r="B13" s="154" t="s">
        <v>190</v>
      </c>
      <c r="C13" s="153"/>
      <c r="D13" s="153"/>
      <c r="E13" s="153"/>
      <c r="F13" s="153"/>
      <c r="H13" s="118">
        <f>SUM(H4:H12)</f>
        <v>5305450</v>
      </c>
      <c r="I13" s="155" t="s">
        <v>116</v>
      </c>
    </row>
    <row r="14" ht="24" thickTop="1">
      <c r="I14" s="20"/>
    </row>
    <row r="15" spans="1:9" ht="26.25">
      <c r="A15" s="152" t="s">
        <v>123</v>
      </c>
      <c r="B15" s="153" t="s">
        <v>119</v>
      </c>
      <c r="H15" s="114"/>
      <c r="I15" s="20"/>
    </row>
    <row r="16" spans="2:9" ht="23.25">
      <c r="B16" s="14" t="s">
        <v>141</v>
      </c>
      <c r="H16" s="114">
        <v>4275600</v>
      </c>
      <c r="I16" s="20" t="s">
        <v>116</v>
      </c>
    </row>
    <row r="17" spans="2:9" ht="23.25">
      <c r="B17" s="14" t="s">
        <v>142</v>
      </c>
      <c r="H17" s="114">
        <v>600000</v>
      </c>
      <c r="I17" s="20" t="s">
        <v>116</v>
      </c>
    </row>
    <row r="18" spans="2:9" ht="23.25">
      <c r="B18" s="14" t="s">
        <v>217</v>
      </c>
      <c r="H18" s="114">
        <v>308130</v>
      </c>
      <c r="I18" s="20" t="s">
        <v>116</v>
      </c>
    </row>
    <row r="19" spans="2:9" ht="23.25">
      <c r="B19" s="14" t="s">
        <v>440</v>
      </c>
      <c r="H19" s="114">
        <v>220</v>
      </c>
      <c r="I19" s="20" t="s">
        <v>116</v>
      </c>
    </row>
    <row r="20" spans="2:9" ht="23.25">
      <c r="B20" s="14" t="s">
        <v>441</v>
      </c>
      <c r="H20" s="114">
        <v>10000</v>
      </c>
      <c r="I20" s="20" t="s">
        <v>116</v>
      </c>
    </row>
    <row r="21" spans="2:9" ht="23.25">
      <c r="B21" s="14" t="s">
        <v>290</v>
      </c>
      <c r="H21" s="114">
        <v>76500</v>
      </c>
      <c r="I21" s="20" t="s">
        <v>116</v>
      </c>
    </row>
    <row r="22" spans="2:9" ht="23.25">
      <c r="B22" s="14" t="s">
        <v>442</v>
      </c>
      <c r="H22" s="114">
        <v>35000</v>
      </c>
      <c r="I22" s="20" t="s">
        <v>116</v>
      </c>
    </row>
    <row r="23" spans="8:9" ht="23.25">
      <c r="H23" s="114"/>
      <c r="I23" s="20"/>
    </row>
    <row r="24" spans="2:9" ht="24" thickBot="1">
      <c r="B24" s="154" t="s">
        <v>143</v>
      </c>
      <c r="C24" s="154"/>
      <c r="D24" s="154"/>
      <c r="E24" s="154"/>
      <c r="F24" s="154"/>
      <c r="G24" s="154"/>
      <c r="H24" s="156">
        <f>SUM(H15:H23)</f>
        <v>5305450</v>
      </c>
      <c r="I24" s="155" t="s">
        <v>116</v>
      </c>
    </row>
    <row r="25" ht="24" thickTop="1"/>
  </sheetData>
  <sheetProtection/>
  <mergeCells count="3">
    <mergeCell ref="A2:I2"/>
    <mergeCell ref="A3:I3"/>
    <mergeCell ref="A1:I1"/>
  </mergeCells>
  <printOptions/>
  <pageMargins left="0.7874015748031497" right="0.35433070866141736" top="0.3937007874015748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zoomScalePageLayoutView="0" workbookViewId="0" topLeftCell="A7">
      <selection activeCell="D18" sqref="D18"/>
    </sheetView>
  </sheetViews>
  <sheetFormatPr defaultColWidth="9.140625" defaultRowHeight="12.75"/>
  <cols>
    <col min="1" max="1" width="4.7109375" style="1" customWidth="1"/>
    <col min="2" max="2" width="38.28125" style="1" customWidth="1"/>
    <col min="3" max="4" width="13.7109375" style="1" customWidth="1"/>
    <col min="5" max="5" width="37.7109375" style="1" customWidth="1"/>
    <col min="6" max="6" width="12.00390625" style="1" customWidth="1"/>
    <col min="7" max="7" width="13.421875" style="1" customWidth="1"/>
    <col min="8" max="16384" width="9.140625" style="1" customWidth="1"/>
  </cols>
  <sheetData>
    <row r="1" spans="1:7" ht="18.75" customHeight="1">
      <c r="A1" s="21" t="s">
        <v>49</v>
      </c>
      <c r="B1" s="21"/>
      <c r="C1" s="21"/>
      <c r="D1" s="21"/>
      <c r="E1" s="21"/>
      <c r="F1" s="21"/>
      <c r="G1" s="21"/>
    </row>
    <row r="2" spans="1:7" ht="18.75" customHeight="1">
      <c r="A2" s="21" t="s">
        <v>50</v>
      </c>
      <c r="B2" s="21"/>
      <c r="C2" s="21"/>
      <c r="D2" s="21"/>
      <c r="E2" s="21"/>
      <c r="F2" s="21"/>
      <c r="G2" s="21"/>
    </row>
    <row r="3" spans="1:7" ht="18.75" customHeight="1">
      <c r="A3" s="21" t="s">
        <v>398</v>
      </c>
      <c r="B3" s="21"/>
      <c r="C3" s="21"/>
      <c r="D3" s="21"/>
      <c r="E3" s="21"/>
      <c r="F3" s="21"/>
      <c r="G3" s="21"/>
    </row>
    <row r="4" spans="1:7" ht="6.75" customHeight="1">
      <c r="A4" s="6"/>
      <c r="B4" s="6"/>
      <c r="C4" s="6"/>
      <c r="D4" s="6"/>
      <c r="E4" s="6"/>
      <c r="F4" s="6"/>
      <c r="G4" s="6"/>
    </row>
    <row r="5" spans="1:6" ht="18.75" customHeight="1">
      <c r="A5" s="22" t="s">
        <v>51</v>
      </c>
      <c r="B5" s="22"/>
      <c r="C5" s="2"/>
      <c r="D5" s="2"/>
      <c r="E5" s="8" t="s">
        <v>58</v>
      </c>
      <c r="F5" s="2"/>
    </row>
    <row r="6" spans="1:7" ht="18.75" customHeight="1" thickBot="1">
      <c r="A6" s="1" t="s">
        <v>52</v>
      </c>
      <c r="C6" s="4"/>
      <c r="D6" s="108">
        <v>6533905</v>
      </c>
      <c r="E6" s="1" t="s">
        <v>59</v>
      </c>
      <c r="F6" s="4"/>
      <c r="G6" s="157">
        <v>6533905</v>
      </c>
    </row>
    <row r="7" spans="1:7" ht="18.75" customHeight="1" thickTop="1">
      <c r="A7" s="1" t="s">
        <v>5</v>
      </c>
      <c r="C7" s="4"/>
      <c r="D7" s="4">
        <v>7640</v>
      </c>
      <c r="E7" s="1" t="s">
        <v>94</v>
      </c>
      <c r="F7" s="4"/>
      <c r="G7" s="9">
        <v>2060465.5</v>
      </c>
    </row>
    <row r="8" spans="1:7" ht="18.75" customHeight="1">
      <c r="A8" s="1" t="s">
        <v>53</v>
      </c>
      <c r="C8" s="4"/>
      <c r="D8" s="5"/>
      <c r="E8" s="1" t="s">
        <v>60</v>
      </c>
      <c r="F8" s="4"/>
      <c r="G8" s="9">
        <v>276324.53</v>
      </c>
    </row>
    <row r="9" spans="2:7" ht="18.75" customHeight="1">
      <c r="B9" s="1" t="s">
        <v>54</v>
      </c>
      <c r="C9" s="5" t="s">
        <v>16</v>
      </c>
      <c r="D9" s="4"/>
      <c r="E9" s="1" t="s">
        <v>61</v>
      </c>
      <c r="F9" s="4"/>
      <c r="G9" s="9">
        <v>7361627.87</v>
      </c>
    </row>
    <row r="10" spans="2:7" ht="18.75" customHeight="1">
      <c r="B10" s="1" t="s">
        <v>276</v>
      </c>
      <c r="C10" s="4">
        <v>9492686.93</v>
      </c>
      <c r="D10" s="4"/>
      <c r="E10" s="1" t="s">
        <v>62</v>
      </c>
      <c r="F10" s="4"/>
      <c r="G10" s="9">
        <v>519964.73</v>
      </c>
    </row>
    <row r="11" spans="2:7" ht="18.75" customHeight="1">
      <c r="B11" s="1" t="s">
        <v>55</v>
      </c>
      <c r="C11" s="4">
        <v>431990.58</v>
      </c>
      <c r="D11" s="4"/>
      <c r="E11" s="1" t="s">
        <v>445</v>
      </c>
      <c r="F11" s="4"/>
      <c r="G11" s="9">
        <v>44.8</v>
      </c>
    </row>
    <row r="12" spans="2:7" ht="18.75" customHeight="1">
      <c r="B12" s="1" t="s">
        <v>56</v>
      </c>
      <c r="C12" s="4">
        <v>306.49</v>
      </c>
      <c r="D12" s="4"/>
      <c r="E12" s="1" t="s">
        <v>446</v>
      </c>
      <c r="F12" s="4">
        <v>5720264.31</v>
      </c>
      <c r="G12" s="9"/>
    </row>
    <row r="13" spans="2:7" ht="18.75" customHeight="1">
      <c r="B13" s="1" t="s">
        <v>57</v>
      </c>
      <c r="C13" s="4">
        <v>43479.98</v>
      </c>
      <c r="D13" s="4"/>
      <c r="E13" s="7" t="s">
        <v>495</v>
      </c>
      <c r="F13" s="13">
        <v>2321321.93</v>
      </c>
      <c r="G13" s="13"/>
    </row>
    <row r="14" spans="2:7" ht="18.75" customHeight="1">
      <c r="B14" s="1" t="s">
        <v>291</v>
      </c>
      <c r="C14" s="4">
        <v>4134522.41</v>
      </c>
      <c r="D14" s="4">
        <f>SUM(C8:C14)</f>
        <v>14102986.39</v>
      </c>
      <c r="E14" s="7" t="s">
        <v>496</v>
      </c>
      <c r="F14" s="4">
        <v>314000</v>
      </c>
      <c r="G14" s="13"/>
    </row>
    <row r="15" spans="2:7" ht="18.75" customHeight="1">
      <c r="B15" s="158"/>
      <c r="C15" s="3"/>
      <c r="D15" s="3"/>
      <c r="E15" s="7" t="s">
        <v>497</v>
      </c>
      <c r="F15" s="4">
        <v>2952</v>
      </c>
      <c r="G15" s="13"/>
    </row>
    <row r="16" spans="3:7" ht="18.75" customHeight="1">
      <c r="C16" s="4"/>
      <c r="D16" s="4"/>
      <c r="E16" s="7" t="s">
        <v>498</v>
      </c>
      <c r="F16" s="4">
        <v>1125</v>
      </c>
      <c r="G16" s="13"/>
    </row>
    <row r="17" spans="2:7" ht="18.75" customHeight="1">
      <c r="B17" s="158"/>
      <c r="D17" s="4"/>
      <c r="E17" s="7" t="s">
        <v>499</v>
      </c>
      <c r="F17" s="4">
        <v>692.8</v>
      </c>
      <c r="G17" s="13"/>
    </row>
    <row r="18" spans="3:7" ht="18.75" customHeight="1">
      <c r="C18" s="4"/>
      <c r="D18" s="4"/>
      <c r="E18" s="7" t="s">
        <v>500</v>
      </c>
      <c r="F18" s="4">
        <v>659568.48</v>
      </c>
      <c r="G18" s="13"/>
    </row>
    <row r="19" spans="3:7" ht="18.75" customHeight="1">
      <c r="C19" s="4"/>
      <c r="D19" s="4"/>
      <c r="E19" s="7" t="s">
        <v>501</v>
      </c>
      <c r="F19" s="4">
        <v>3807203</v>
      </c>
      <c r="G19" s="13"/>
    </row>
    <row r="20" spans="3:7" ht="18.75" customHeight="1">
      <c r="C20" s="4"/>
      <c r="D20" s="4"/>
      <c r="E20" s="1" t="s">
        <v>447</v>
      </c>
      <c r="F20" s="4"/>
      <c r="G20" s="9">
        <f>SUM(F12+F13+F14+F15+F16-F17-F18-F19)</f>
        <v>3892198.960000001</v>
      </c>
    </row>
    <row r="21" spans="3:7" ht="18.75" customHeight="1">
      <c r="C21" s="4"/>
      <c r="D21" s="4"/>
      <c r="E21" s="7"/>
      <c r="F21" s="4"/>
      <c r="G21" s="9"/>
    </row>
    <row r="22" spans="3:7" ht="18.75" customHeight="1">
      <c r="C22" s="4"/>
      <c r="D22" s="4"/>
      <c r="E22" s="7"/>
      <c r="F22" s="4"/>
      <c r="G22" s="9"/>
    </row>
    <row r="23" spans="3:7" ht="18.75" customHeight="1">
      <c r="C23" s="4"/>
      <c r="D23" s="4"/>
      <c r="F23" s="4"/>
      <c r="G23" s="9"/>
    </row>
    <row r="24" spans="3:7" ht="18.75" customHeight="1">
      <c r="C24" s="4"/>
      <c r="D24" s="4"/>
      <c r="E24" s="3"/>
      <c r="G24" s="159"/>
    </row>
    <row r="25" spans="3:7" ht="18.75" customHeight="1">
      <c r="C25" s="4"/>
      <c r="D25" s="4"/>
      <c r="E25" s="3"/>
      <c r="F25" s="3"/>
      <c r="G25" s="9"/>
    </row>
    <row r="26" spans="3:7" ht="18.75" customHeight="1" thickBot="1">
      <c r="C26" s="4"/>
      <c r="D26" s="108">
        <f>SUM(D7:D16)</f>
        <v>14110626.39</v>
      </c>
      <c r="F26" s="4"/>
      <c r="G26" s="157">
        <f>SUM(G7:G25)</f>
        <v>14110626.390000002</v>
      </c>
    </row>
    <row r="27" spans="3:7" ht="9" customHeight="1" thickTop="1">
      <c r="C27" s="10"/>
      <c r="D27" s="10"/>
      <c r="F27" s="10"/>
      <c r="G27" s="9"/>
    </row>
    <row r="28" ht="18.75" customHeight="1">
      <c r="B28" s="1" t="s">
        <v>112</v>
      </c>
    </row>
    <row r="29" spans="1:2" ht="18.75" customHeight="1">
      <c r="A29" s="1" t="s">
        <v>63</v>
      </c>
      <c r="B29" s="1" t="s">
        <v>448</v>
      </c>
    </row>
    <row r="30" ht="18.75" customHeight="1">
      <c r="B30" s="1" t="s">
        <v>449</v>
      </c>
    </row>
    <row r="33" spans="1:7" ht="18.75" customHeight="1">
      <c r="A33" s="21" t="s">
        <v>49</v>
      </c>
      <c r="B33" s="21"/>
      <c r="C33" s="21"/>
      <c r="D33" s="21"/>
      <c r="E33" s="21"/>
      <c r="F33" s="21"/>
      <c r="G33" s="21"/>
    </row>
    <row r="34" spans="1:7" ht="18.75" customHeight="1">
      <c r="A34" s="21" t="s">
        <v>130</v>
      </c>
      <c r="B34" s="21"/>
      <c r="C34" s="21"/>
      <c r="D34" s="21"/>
      <c r="E34" s="21"/>
      <c r="F34" s="21"/>
      <c r="G34" s="21"/>
    </row>
    <row r="35" spans="1:7" ht="18.75" customHeight="1">
      <c r="A35" s="21" t="s">
        <v>115</v>
      </c>
      <c r="B35" s="21"/>
      <c r="C35" s="21"/>
      <c r="D35" s="21"/>
      <c r="E35" s="21"/>
      <c r="F35" s="21"/>
      <c r="G35" s="21"/>
    </row>
    <row r="36" spans="1:7" ht="6.75" customHeight="1">
      <c r="A36" s="6"/>
      <c r="B36" s="6"/>
      <c r="C36" s="6"/>
      <c r="D36" s="6"/>
      <c r="E36" s="6"/>
      <c r="F36" s="6"/>
      <c r="G36" s="6"/>
    </row>
    <row r="37" spans="1:6" ht="18.75" customHeight="1">
      <c r="A37" s="22" t="s">
        <v>58</v>
      </c>
      <c r="B37" s="22"/>
      <c r="C37" s="2"/>
      <c r="D37" s="2"/>
      <c r="E37" s="8" t="s">
        <v>51</v>
      </c>
      <c r="F37" s="2"/>
    </row>
    <row r="38" spans="1:6" ht="18.75" customHeight="1">
      <c r="A38" s="8"/>
      <c r="B38" s="8"/>
      <c r="C38" s="3"/>
      <c r="D38" s="3"/>
      <c r="E38" s="8"/>
      <c r="F38" s="3"/>
    </row>
    <row r="39" spans="1:7" ht="18.75" customHeight="1">
      <c r="A39" s="1" t="s">
        <v>131</v>
      </c>
      <c r="C39" s="4"/>
      <c r="D39" s="4">
        <v>1986924.84</v>
      </c>
      <c r="E39" s="1" t="s">
        <v>54</v>
      </c>
      <c r="F39" s="13">
        <v>0</v>
      </c>
      <c r="G39" s="13"/>
    </row>
    <row r="40" spans="1:7" ht="18.75" customHeight="1">
      <c r="A40" s="1" t="s">
        <v>132</v>
      </c>
      <c r="C40" s="4"/>
      <c r="D40" s="4">
        <v>254.78</v>
      </c>
      <c r="E40" s="1" t="s">
        <v>136</v>
      </c>
      <c r="F40" s="13">
        <v>124203.62</v>
      </c>
      <c r="G40" s="13"/>
    </row>
    <row r="41" spans="1:7" ht="18.75" customHeight="1">
      <c r="A41" s="1" t="s">
        <v>133</v>
      </c>
      <c r="C41" s="4"/>
      <c r="D41" s="5">
        <v>4425</v>
      </c>
      <c r="E41" s="1" t="s">
        <v>137</v>
      </c>
      <c r="F41" s="13">
        <v>1096048</v>
      </c>
      <c r="G41" s="13"/>
    </row>
    <row r="42" spans="1:7" ht="18.75" customHeight="1">
      <c r="A42" s="7" t="s">
        <v>135</v>
      </c>
      <c r="B42" s="1" t="s">
        <v>134</v>
      </c>
      <c r="C42" s="4">
        <v>771353</v>
      </c>
      <c r="D42" s="4"/>
      <c r="F42" s="13"/>
      <c r="G42" s="13">
        <v>1220251.62</v>
      </c>
    </row>
    <row r="43" spans="3:7" ht="18.75" customHeight="1">
      <c r="C43" s="4"/>
      <c r="D43" s="4"/>
      <c r="F43" s="13"/>
      <c r="G43" s="13"/>
    </row>
    <row r="44" spans="3:7" ht="18.75" customHeight="1">
      <c r="C44" s="5"/>
      <c r="D44" s="4"/>
      <c r="F44" s="4"/>
      <c r="G44" s="9"/>
    </row>
    <row r="45" spans="3:7" ht="18.75" customHeight="1">
      <c r="C45" s="4"/>
      <c r="D45" s="4"/>
      <c r="F45" s="4"/>
      <c r="G45" s="9"/>
    </row>
    <row r="46" spans="3:7" ht="18.75" customHeight="1">
      <c r="C46" s="4"/>
      <c r="D46" s="4"/>
      <c r="F46" s="4"/>
      <c r="G46" s="9"/>
    </row>
    <row r="47" spans="3:7" ht="18.75" customHeight="1">
      <c r="C47" s="4"/>
      <c r="D47" s="4"/>
      <c r="F47" s="4"/>
      <c r="G47" s="13"/>
    </row>
    <row r="48" spans="3:7" ht="18.75" customHeight="1">
      <c r="C48" s="4"/>
      <c r="D48" s="4"/>
      <c r="E48" s="7"/>
      <c r="F48" s="13"/>
      <c r="G48" s="13"/>
    </row>
    <row r="49" spans="3:7" ht="18.75" customHeight="1">
      <c r="C49" s="4"/>
      <c r="D49" s="4"/>
      <c r="E49" s="7"/>
      <c r="F49" s="13"/>
      <c r="G49" s="13"/>
    </row>
    <row r="50" spans="3:7" ht="18.75" customHeight="1">
      <c r="C50" s="4"/>
      <c r="D50" s="4"/>
      <c r="E50" s="7"/>
      <c r="F50" s="4"/>
      <c r="G50" s="9"/>
    </row>
    <row r="51" spans="3:7" ht="18.75" customHeight="1">
      <c r="C51" s="4"/>
      <c r="D51" s="4"/>
      <c r="E51" s="7"/>
      <c r="F51" s="4"/>
      <c r="G51" s="9"/>
    </row>
    <row r="52" spans="3:7" ht="18.75" customHeight="1">
      <c r="C52" s="4"/>
      <c r="D52" s="4"/>
      <c r="F52" s="4"/>
      <c r="G52" s="9"/>
    </row>
    <row r="53" spans="3:7" ht="18.75" customHeight="1">
      <c r="C53" s="4"/>
      <c r="D53" s="4"/>
      <c r="F53" s="4"/>
      <c r="G53" s="9"/>
    </row>
    <row r="54" spans="3:7" ht="18.75" customHeight="1" thickBot="1">
      <c r="C54" s="4"/>
      <c r="D54" s="12">
        <v>1220251.62</v>
      </c>
      <c r="F54" s="4"/>
      <c r="G54" s="11">
        <v>1220251.62</v>
      </c>
    </row>
    <row r="55" spans="3:7" ht="18.75" customHeight="1" thickTop="1">
      <c r="C55" s="10"/>
      <c r="D55" s="10"/>
      <c r="F55" s="10"/>
      <c r="G55" s="10"/>
    </row>
    <row r="56" spans="3:7" ht="18.75" customHeight="1">
      <c r="C56" s="10"/>
      <c r="D56" s="10"/>
      <c r="F56" s="10"/>
      <c r="G56" s="10"/>
    </row>
    <row r="57" spans="3:7" ht="9" customHeight="1">
      <c r="C57" s="10"/>
      <c r="D57" s="10"/>
      <c r="F57" s="10"/>
      <c r="G57" s="9"/>
    </row>
    <row r="58" ht="18.75" customHeight="1">
      <c r="B58" s="1" t="s">
        <v>112</v>
      </c>
    </row>
    <row r="59" spans="1:2" ht="18.75" customHeight="1">
      <c r="A59" s="1" t="s">
        <v>63</v>
      </c>
      <c r="B59" s="1" t="s">
        <v>111</v>
      </c>
    </row>
    <row r="60" ht="18.75" customHeight="1">
      <c r="B60" s="1" t="s">
        <v>110</v>
      </c>
    </row>
  </sheetData>
  <sheetProtection/>
  <mergeCells count="8">
    <mergeCell ref="A35:G35"/>
    <mergeCell ref="A37:B37"/>
    <mergeCell ref="A5:B5"/>
    <mergeCell ref="A1:G1"/>
    <mergeCell ref="A2:G2"/>
    <mergeCell ref="A3:G3"/>
    <mergeCell ref="A33:G33"/>
    <mergeCell ref="A34:G34"/>
  </mergeCells>
  <printOptions/>
  <pageMargins left="0.5511811023622047" right="0.15748031496062992" top="0.07874015748031496" bottom="0.07874015748031496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2014-11-28T02:43:30Z</cp:lastPrinted>
  <dcterms:created xsi:type="dcterms:W3CDTF">2007-10-29T05:13:29Z</dcterms:created>
  <dcterms:modified xsi:type="dcterms:W3CDTF">2015-01-06T08:30:02Z</dcterms:modified>
  <cp:category/>
  <cp:version/>
  <cp:contentType/>
  <cp:contentStatus/>
</cp:coreProperties>
</file>